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11f0e9dab0249f50/Desktop/"/>
    </mc:Choice>
  </mc:AlternateContent>
  <xr:revisionPtr revIDLastSave="7" documentId="13_ncr:1_{6F09E35B-B95C-446F-B1FB-434B380B3F88}" xr6:coauthVersionLast="47" xr6:coauthVersionMax="47" xr10:uidLastSave="{EC8AED09-9D88-4E23-B791-9F21C7D7C1F5}"/>
  <bookViews>
    <workbookView xWindow="1130" yWindow="2290" windowWidth="18780" windowHeight="16960" xr2:uid="{00000000-000D-0000-FFFF-FFFF00000000}"/>
  </bookViews>
  <sheets>
    <sheet name="Financial Assessment" sheetId="2" r:id="rId1"/>
  </sheets>
  <definedNames>
    <definedName name="Frequency">'Financial Assessment'!$K$1:$K$5</definedName>
    <definedName name="_xlnm.Print_Area" localSheetId="0">'Financial Assessment'!$B$1:$E$106</definedName>
    <definedName name="_xlnm.Print_Titles" localSheetId="0">'Financial Assessment'!$5:$7</definedName>
    <definedName name="SelectFrequency">'Financial Assessment'!$L$1:$L$5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G64" i="2" l="1"/>
  <c r="H64" i="2" s="1"/>
  <c r="I64" i="2" s="1"/>
  <c r="E64" i="2" s="1"/>
  <c r="G95" i="2"/>
  <c r="H95" i="2" s="1"/>
  <c r="I95" i="2" s="1"/>
  <c r="E95" i="2" s="1"/>
  <c r="G34" i="2"/>
  <c r="H34" i="2" s="1"/>
  <c r="I34" i="2" s="1"/>
  <c r="E34" i="2" s="1"/>
  <c r="G93" i="2" l="1"/>
  <c r="H93" i="2" s="1"/>
  <c r="I93" i="2" s="1"/>
  <c r="E93" i="2" s="1"/>
  <c r="G96" i="2" l="1"/>
  <c r="H96" i="2" s="1"/>
  <c r="I96" i="2" s="1"/>
  <c r="E96" i="2" s="1"/>
  <c r="G52" i="2"/>
  <c r="H52" i="2" s="1"/>
  <c r="I52" i="2" s="1"/>
  <c r="E52" i="2" s="1"/>
  <c r="G80" i="2"/>
  <c r="H80" i="2" s="1"/>
  <c r="I80" i="2" s="1"/>
  <c r="E80" i="2" s="1"/>
  <c r="G65" i="2"/>
  <c r="H65" i="2" s="1"/>
  <c r="I65" i="2" s="1"/>
  <c r="E65" i="2" s="1"/>
  <c r="G72" i="2"/>
  <c r="H72" i="2" s="1"/>
  <c r="I72" i="2" s="1"/>
  <c r="E72" i="2" s="1"/>
  <c r="G70" i="2"/>
  <c r="H70" i="2" s="1"/>
  <c r="I70" i="2" s="1"/>
  <c r="E70" i="2" s="1"/>
  <c r="G69" i="2"/>
  <c r="H69" i="2" s="1"/>
  <c r="I69" i="2" s="1"/>
  <c r="E69" i="2" s="1"/>
  <c r="G71" i="2"/>
  <c r="H71" i="2" s="1"/>
  <c r="I71" i="2" s="1"/>
  <c r="E71" i="2" s="1"/>
  <c r="G68" i="2"/>
  <c r="H68" i="2" s="1"/>
  <c r="I68" i="2" s="1"/>
  <c r="E68" i="2" s="1"/>
  <c r="I66" i="2"/>
  <c r="G66" i="2"/>
  <c r="H66" i="2" s="1"/>
  <c r="G57" i="2"/>
  <c r="H57" i="2" s="1"/>
  <c r="I57" i="2" s="1"/>
  <c r="E57" i="2" s="1"/>
  <c r="G47" i="2"/>
  <c r="H47" i="2" s="1"/>
  <c r="I47" i="2" s="1"/>
  <c r="E47" i="2" s="1"/>
  <c r="G46" i="2"/>
  <c r="H46" i="2" s="1"/>
  <c r="I46" i="2" s="1"/>
  <c r="E46" i="2" s="1"/>
  <c r="G29" i="2"/>
  <c r="H29" i="2" s="1"/>
  <c r="I29" i="2" s="1"/>
  <c r="E29" i="2" s="1"/>
  <c r="G25" i="2"/>
  <c r="H25" i="2" s="1"/>
  <c r="I25" i="2" s="1"/>
  <c r="E25" i="2" s="1"/>
  <c r="G22" i="2"/>
  <c r="H22" i="2" s="1"/>
  <c r="I22" i="2" s="1"/>
  <c r="E22" i="2" s="1"/>
  <c r="G18" i="2"/>
  <c r="H18" i="2" s="1"/>
  <c r="I18" i="2" s="1"/>
  <c r="E18" i="2" s="1"/>
  <c r="G15" i="2"/>
  <c r="H15" i="2" s="1"/>
  <c r="I15" i="2" s="1"/>
  <c r="E15" i="2" s="1"/>
  <c r="G12" i="2"/>
  <c r="H12" i="2" s="1"/>
  <c r="I12" i="2" s="1"/>
  <c r="E12" i="2" s="1"/>
  <c r="G31" i="2"/>
  <c r="H31" i="2" s="1"/>
  <c r="I31" i="2" s="1"/>
  <c r="E31" i="2" s="1"/>
  <c r="I100" i="2" l="1"/>
  <c r="I94" i="2"/>
  <c r="I88" i="2"/>
  <c r="I85" i="2"/>
  <c r="I81" i="2"/>
  <c r="I73" i="2"/>
  <c r="I55" i="2"/>
  <c r="I44" i="2"/>
  <c r="I43" i="2"/>
  <c r="I42" i="2"/>
  <c r="I41" i="2"/>
  <c r="I37" i="2"/>
  <c r="I32" i="2"/>
  <c r="I13" i="2"/>
  <c r="I27" i="2"/>
  <c r="G103" i="2" l="1"/>
  <c r="H103" i="2" s="1"/>
  <c r="I103" i="2" s="1"/>
  <c r="E103" i="2" s="1"/>
  <c r="G102" i="2"/>
  <c r="H102" i="2" s="1"/>
  <c r="I102" i="2" s="1"/>
  <c r="E102" i="2" s="1"/>
  <c r="G101" i="2"/>
  <c r="H101" i="2" s="1"/>
  <c r="I101" i="2" s="1"/>
  <c r="E101" i="2" s="1"/>
  <c r="G99" i="2"/>
  <c r="H99" i="2" s="1"/>
  <c r="I99" i="2" s="1"/>
  <c r="E99" i="2" s="1"/>
  <c r="G100" i="2"/>
  <c r="H100" i="2" s="1"/>
  <c r="G98" i="2"/>
  <c r="H98" i="2" s="1"/>
  <c r="I98" i="2" s="1"/>
  <c r="E98" i="2" s="1"/>
  <c r="G97" i="2"/>
  <c r="H97" i="2" s="1"/>
  <c r="I97" i="2" s="1"/>
  <c r="E97" i="2" s="1"/>
  <c r="G94" i="2"/>
  <c r="H94" i="2" s="1"/>
  <c r="G92" i="2"/>
  <c r="H92" i="2" s="1"/>
  <c r="I92" i="2" s="1"/>
  <c r="E92" i="2" s="1"/>
  <c r="G90" i="2"/>
  <c r="H90" i="2" s="1"/>
  <c r="I90" i="2" s="1"/>
  <c r="E90" i="2" s="1"/>
  <c r="G89" i="2"/>
  <c r="H89" i="2" s="1"/>
  <c r="I89" i="2" s="1"/>
  <c r="E89" i="2" s="1"/>
  <c r="G88" i="2"/>
  <c r="H88" i="2" s="1"/>
  <c r="G87" i="2"/>
  <c r="H87" i="2" s="1"/>
  <c r="I87" i="2" s="1"/>
  <c r="E87" i="2" s="1"/>
  <c r="G86" i="2"/>
  <c r="H86" i="2" s="1"/>
  <c r="I86" i="2" s="1"/>
  <c r="E86" i="2" s="1"/>
  <c r="G85" i="2"/>
  <c r="H85" i="2" s="1"/>
  <c r="G84" i="2"/>
  <c r="H84" i="2" s="1"/>
  <c r="I84" i="2" s="1"/>
  <c r="E84" i="2" s="1"/>
  <c r="G83" i="2"/>
  <c r="H83" i="2" s="1"/>
  <c r="I83" i="2" s="1"/>
  <c r="E83" i="2" s="1"/>
  <c r="G82" i="2"/>
  <c r="H82" i="2" s="1"/>
  <c r="I82" i="2" s="1"/>
  <c r="E82" i="2" s="1"/>
  <c r="G81" i="2"/>
  <c r="H81" i="2" s="1"/>
  <c r="G79" i="2"/>
  <c r="H79" i="2" s="1"/>
  <c r="I79" i="2" s="1"/>
  <c r="E79" i="2" s="1"/>
  <c r="G78" i="2"/>
  <c r="H78" i="2" s="1"/>
  <c r="I78" i="2" s="1"/>
  <c r="E78" i="2" s="1"/>
  <c r="G77" i="2"/>
  <c r="H77" i="2" s="1"/>
  <c r="I77" i="2" s="1"/>
  <c r="E77" i="2" s="1"/>
  <c r="G76" i="2"/>
  <c r="H76" i="2" s="1"/>
  <c r="I76" i="2" s="1"/>
  <c r="E76" i="2" s="1"/>
  <c r="G75" i="2"/>
  <c r="H75" i="2" s="1"/>
  <c r="I75" i="2" s="1"/>
  <c r="E75" i="2" s="1"/>
  <c r="G74" i="2"/>
  <c r="H74" i="2" s="1"/>
  <c r="I74" i="2" s="1"/>
  <c r="E74" i="2" s="1"/>
  <c r="G73" i="2"/>
  <c r="H73" i="2" s="1"/>
  <c r="G67" i="2"/>
  <c r="H67" i="2" s="1"/>
  <c r="I67" i="2" s="1"/>
  <c r="E67" i="2" s="1"/>
  <c r="G63" i="2"/>
  <c r="H63" i="2" s="1"/>
  <c r="I63" i="2" s="1"/>
  <c r="E63" i="2" s="1"/>
  <c r="G62" i="2"/>
  <c r="H62" i="2" s="1"/>
  <c r="I62" i="2" s="1"/>
  <c r="E62" i="2" s="1"/>
  <c r="G91" i="2"/>
  <c r="H91" i="2" s="1"/>
  <c r="I91" i="2" s="1"/>
  <c r="E91" i="2" s="1"/>
  <c r="G60" i="2"/>
  <c r="H60" i="2" s="1"/>
  <c r="I60" i="2" s="1"/>
  <c r="E60" i="2" s="1"/>
  <c r="G61" i="2"/>
  <c r="H61" i="2" s="1"/>
  <c r="I61" i="2" s="1"/>
  <c r="E61" i="2" s="1"/>
  <c r="G59" i="2"/>
  <c r="H59" i="2" s="1"/>
  <c r="I59" i="2" s="1"/>
  <c r="E59" i="2" s="1"/>
  <c r="G58" i="2"/>
  <c r="H58" i="2" s="1"/>
  <c r="I58" i="2" s="1"/>
  <c r="E58" i="2" s="1"/>
  <c r="G56" i="2"/>
  <c r="H56" i="2" s="1"/>
  <c r="I56" i="2" s="1"/>
  <c r="E56" i="2" s="1"/>
  <c r="G55" i="2"/>
  <c r="H55" i="2" s="1"/>
  <c r="G54" i="2"/>
  <c r="H54" i="2" s="1"/>
  <c r="I54" i="2" s="1"/>
  <c r="E54" i="2" s="1"/>
  <c r="G53" i="2"/>
  <c r="H53" i="2" s="1"/>
  <c r="I53" i="2" s="1"/>
  <c r="E53" i="2" s="1"/>
  <c r="G51" i="2"/>
  <c r="H51" i="2" s="1"/>
  <c r="I51" i="2" s="1"/>
  <c r="E51" i="2" s="1"/>
  <c r="G50" i="2"/>
  <c r="H50" i="2" s="1"/>
  <c r="I50" i="2" s="1"/>
  <c r="E50" i="2" s="1"/>
  <c r="G49" i="2"/>
  <c r="H49" i="2" s="1"/>
  <c r="I49" i="2" s="1"/>
  <c r="E49" i="2" s="1"/>
  <c r="G48" i="2"/>
  <c r="H48" i="2" s="1"/>
  <c r="I48" i="2" s="1"/>
  <c r="E48" i="2" s="1"/>
  <c r="G45" i="2"/>
  <c r="H45" i="2" s="1"/>
  <c r="I45" i="2" s="1"/>
  <c r="E45" i="2" s="1"/>
  <c r="G44" i="2"/>
  <c r="H44" i="2" s="1"/>
  <c r="G43" i="2"/>
  <c r="H43" i="2" s="1"/>
  <c r="G42" i="2"/>
  <c r="H42" i="2" s="1"/>
  <c r="G41" i="2"/>
  <c r="H41" i="2" s="1"/>
  <c r="G40" i="2"/>
  <c r="H40" i="2" s="1"/>
  <c r="I40" i="2" s="1"/>
  <c r="E40" i="2" s="1"/>
  <c r="G39" i="2"/>
  <c r="H39" i="2" s="1"/>
  <c r="I39" i="2" s="1"/>
  <c r="E39" i="2" s="1"/>
  <c r="G38" i="2"/>
  <c r="H38" i="2" s="1"/>
  <c r="I38" i="2" s="1"/>
  <c r="E38" i="2" s="1"/>
  <c r="G37" i="2"/>
  <c r="H37" i="2" s="1"/>
  <c r="G33" i="2"/>
  <c r="H33" i="2" s="1"/>
  <c r="I33" i="2" s="1"/>
  <c r="E33" i="2" s="1"/>
  <c r="G36" i="2"/>
  <c r="H36" i="2" s="1"/>
  <c r="I36" i="2" s="1"/>
  <c r="E36" i="2" s="1"/>
  <c r="G35" i="2"/>
  <c r="H35" i="2" s="1"/>
  <c r="I35" i="2" s="1"/>
  <c r="E35" i="2" s="1"/>
  <c r="G32" i="2"/>
  <c r="H32" i="2" s="1"/>
  <c r="G26" i="2"/>
  <c r="H26" i="2" s="1"/>
  <c r="I26" i="2" s="1"/>
  <c r="E26" i="2" s="1"/>
  <c r="G23" i="2"/>
  <c r="H23" i="2" s="1"/>
  <c r="I23" i="2" s="1"/>
  <c r="E23" i="2" s="1"/>
  <c r="G21" i="2"/>
  <c r="H21" i="2" s="1"/>
  <c r="I21" i="2" s="1"/>
  <c r="E21" i="2" s="1"/>
  <c r="G20" i="2"/>
  <c r="H20" i="2" s="1"/>
  <c r="I20" i="2" s="1"/>
  <c r="E20" i="2" s="1"/>
  <c r="G24" i="2"/>
  <c r="H24" i="2" s="1"/>
  <c r="I24" i="2" s="1"/>
  <c r="E24" i="2" s="1"/>
  <c r="G19" i="2"/>
  <c r="H19" i="2" s="1"/>
  <c r="I19" i="2" s="1"/>
  <c r="E19" i="2" s="1"/>
  <c r="G17" i="2"/>
  <c r="H17" i="2" s="1"/>
  <c r="I17" i="2" s="1"/>
  <c r="E17" i="2" s="1"/>
  <c r="G14" i="2"/>
  <c r="H14" i="2" s="1"/>
  <c r="I14" i="2" s="1"/>
  <c r="E14" i="2" s="1"/>
  <c r="G16" i="2"/>
  <c r="H16" i="2" s="1"/>
  <c r="I16" i="2" s="1"/>
  <c r="E16" i="2" s="1"/>
  <c r="G13" i="2"/>
  <c r="H13" i="2" s="1"/>
  <c r="G30" i="2"/>
  <c r="H30" i="2" s="1"/>
  <c r="I30" i="2" s="1"/>
  <c r="E30" i="2" s="1"/>
  <c r="G28" i="2"/>
  <c r="H28" i="2" s="1"/>
  <c r="I28" i="2" s="1"/>
  <c r="E28" i="2" s="1"/>
  <c r="G27" i="2"/>
  <c r="H27" i="2" s="1"/>
  <c r="G11" i="2" l="1"/>
  <c r="H11" i="2" s="1"/>
  <c r="I11" i="2" s="1"/>
  <c r="E11" i="2" s="1"/>
  <c r="B104" i="2" l="1"/>
  <c r="B41" i="2"/>
  <c r="E104" i="2" l="1"/>
  <c r="E41" i="2"/>
  <c r="D199" i="2"/>
  <c r="D201" i="2"/>
  <c r="E106" i="2" l="1"/>
  <c r="B106" i="2" s="1"/>
  <c r="D204" i="2"/>
</calcChain>
</file>

<file path=xl/sharedStrings.xml><?xml version="1.0" encoding="utf-8"?>
<sst xmlns="http://schemas.openxmlformats.org/spreadsheetml/2006/main" count="189" uniqueCount="109">
  <si>
    <t xml:space="preserve">Child benefit </t>
  </si>
  <si>
    <t>Council Tax (after any benefit deducted)</t>
  </si>
  <si>
    <t xml:space="preserve">Housing benefit paid directly to you </t>
  </si>
  <si>
    <t>Telephone / internet</t>
  </si>
  <si>
    <t xml:space="preserve">Disability benefits </t>
  </si>
  <si>
    <t xml:space="preserve">Other benefits </t>
  </si>
  <si>
    <t xml:space="preserve">Bank / Building Society Interest </t>
  </si>
  <si>
    <t>Catalogue repayments</t>
  </si>
  <si>
    <t xml:space="preserve">Other Income (please specify below) </t>
  </si>
  <si>
    <t>Take home pay (i.e. after tax etc.)</t>
  </si>
  <si>
    <t>Employment</t>
  </si>
  <si>
    <t>State pension</t>
  </si>
  <si>
    <t>Private pension</t>
  </si>
  <si>
    <t>Pensions</t>
  </si>
  <si>
    <t>Benefits</t>
  </si>
  <si>
    <t>Other Income</t>
  </si>
  <si>
    <t>Housing Costs</t>
  </si>
  <si>
    <t>Mobile phones</t>
  </si>
  <si>
    <t>TV Licence</t>
  </si>
  <si>
    <t>Insurance (buildings &amp; contents)</t>
  </si>
  <si>
    <t>Transport</t>
  </si>
  <si>
    <t>Car tax</t>
  </si>
  <si>
    <t>Car insurance</t>
  </si>
  <si>
    <t>Car maintenance (servicing, MOT, etc.)</t>
  </si>
  <si>
    <t>Loan Repayments</t>
  </si>
  <si>
    <t>Recovery insurance (AA, RAC, etc.)</t>
  </si>
  <si>
    <t>Household &amp; Personal Expenses</t>
  </si>
  <si>
    <t>Other Expenses</t>
  </si>
  <si>
    <t xml:space="preserve">Other expenses (please specify below) </t>
  </si>
  <si>
    <t>£</t>
  </si>
  <si>
    <t>Monthly</t>
  </si>
  <si>
    <t>Weekly</t>
  </si>
  <si>
    <t>Annual</t>
  </si>
  <si>
    <t>Monthly Equivalent Income</t>
  </si>
  <si>
    <t>Monthly Equivalent Expenditure</t>
  </si>
  <si>
    <t>(ex. Savings)</t>
  </si>
  <si>
    <t>Monthly Available to repay WCU</t>
  </si>
  <si>
    <t>Contributions from other(s)</t>
  </si>
  <si>
    <t>Electric</t>
  </si>
  <si>
    <t>Gas</t>
  </si>
  <si>
    <t>Water rates</t>
  </si>
  <si>
    <t>Leisure</t>
  </si>
  <si>
    <t>Holidays</t>
  </si>
  <si>
    <t>Cigarettes</t>
  </si>
  <si>
    <t>Housekeeping – food, household, toiletries etc.</t>
  </si>
  <si>
    <t>Hairdressing/nails etc.</t>
  </si>
  <si>
    <t>Sports / Outings / cinema etc.</t>
  </si>
  <si>
    <t>Charitable donations</t>
  </si>
  <si>
    <t>Professional subs</t>
  </si>
  <si>
    <t>Universal Credit</t>
  </si>
  <si>
    <t>Equivalent</t>
  </si>
  <si>
    <t xml:space="preserve">Annual </t>
  </si>
  <si>
    <t>Equiv.</t>
  </si>
  <si>
    <t>INCOME</t>
  </si>
  <si>
    <t>Description</t>
  </si>
  <si>
    <t>Enter</t>
  </si>
  <si>
    <t>Amounts</t>
  </si>
  <si>
    <t>Week</t>
  </si>
  <si>
    <t>Month</t>
  </si>
  <si>
    <t>Other</t>
  </si>
  <si>
    <t>Frequency</t>
  </si>
  <si>
    <t>EXPENDITURE</t>
  </si>
  <si>
    <t>Bank loan repayments</t>
  </si>
  <si>
    <t>TV subscriptions (Sky / Virgin etc.)</t>
  </si>
  <si>
    <t>Year</t>
  </si>
  <si>
    <t>2 Weeks</t>
  </si>
  <si>
    <t>4 Weeks</t>
  </si>
  <si>
    <t>2 Weekly</t>
  </si>
  <si>
    <t>4 Weekly</t>
  </si>
  <si>
    <t>Other pension</t>
  </si>
  <si>
    <t>Take home pay - second job</t>
  </si>
  <si>
    <t>Job seeker’s allowance (JSA)</t>
  </si>
  <si>
    <t>Employment support (ESA)</t>
  </si>
  <si>
    <t>Statutory sick pay</t>
  </si>
  <si>
    <t>Maternity pay</t>
  </si>
  <si>
    <t>Carer's allowance</t>
  </si>
  <si>
    <t>Pension credit</t>
  </si>
  <si>
    <t>Rent</t>
  </si>
  <si>
    <t>Mortgage</t>
  </si>
  <si>
    <t>Ground rent / Service charges</t>
  </si>
  <si>
    <t>Cleaner / gardener</t>
  </si>
  <si>
    <t>Children</t>
  </si>
  <si>
    <t xml:space="preserve">Child care </t>
  </si>
  <si>
    <t>School meals</t>
  </si>
  <si>
    <t>School travel</t>
  </si>
  <si>
    <t>Pocket money</t>
  </si>
  <si>
    <t>Activities / trips etc.</t>
  </si>
  <si>
    <t>Pet costs (inc. insurance)</t>
  </si>
  <si>
    <t>Clothing (including children)</t>
  </si>
  <si>
    <t>Parking</t>
  </si>
  <si>
    <t>Fuel</t>
  </si>
  <si>
    <t>Other loan/debt repayments (please specify below)</t>
  </si>
  <si>
    <t>Life / private health insurance</t>
  </si>
  <si>
    <t xml:space="preserve">Credit / store card loan repayments </t>
  </si>
  <si>
    <t>Maintenance payments paid out by you</t>
  </si>
  <si>
    <t>Presents for others (birthdays / Christmas etc.)</t>
  </si>
  <si>
    <t>Gambling (including lottery tickets)</t>
  </si>
  <si>
    <t xml:space="preserve">Maintenance or child support payments received </t>
  </si>
  <si>
    <t>Boarders or lodgers</t>
  </si>
  <si>
    <t>Dentist / glasses / prescriptions</t>
  </si>
  <si>
    <t>&lt;--- click here to choose Weekly/2 Weekly/4 Weekly/Monthly/Annual</t>
  </si>
  <si>
    <t>Default input frequency (click to change):</t>
  </si>
  <si>
    <t>Date:</t>
  </si>
  <si>
    <t>Member No:</t>
  </si>
  <si>
    <t>Other household fuels (e.g. coal, wood etc.)</t>
  </si>
  <si>
    <t>Public transport (inc. any season ticket or taxi costs)</t>
  </si>
  <si>
    <t>Pub /eating out / takeaway etc.</t>
  </si>
  <si>
    <t>Pension contributions (ignore deducted from pay)</t>
  </si>
  <si>
    <t xml:space="preserve">Financial assessment for (name):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</si>
</sst>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16"/>
    </xf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left" indent="16"/>
    </xf>
    <xf numFmtId="0" fontId="0" fillId="2" borderId="3" xfId="0" applyFill="1" applyBorder="1" applyAlignment="1">
      <alignment horizontal="left" indent="1"/>
    </xf>
    <xf numFmtId="0" fontId="1" fillId="2" borderId="2" xfId="0" applyFont="1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2" fillId="2" borderId="1" xfId="0" applyFont="1" applyFill="1" applyBorder="1" applyAlignment="1">
      <alignment horizontal="left" indent="1"/>
    </xf>
    <xf numFmtId="0" fontId="0" fillId="2" borderId="1" xfId="0" applyFill="1" applyBorder="1" applyAlignment="1">
      <alignment horizontal="left" indent="2"/>
    </xf>
    <xf numFmtId="0" fontId="0" fillId="2" borderId="2" xfId="0" applyFill="1" applyBorder="1" applyAlignment="1">
      <alignment horizontal="left" indent="2"/>
    </xf>
    <xf numFmtId="0" fontId="3" fillId="2" borderId="1" xfId="0" applyFont="1" applyFill="1" applyBorder="1" applyAlignment="1">
      <alignment horizontal="left" indent="2"/>
    </xf>
    <xf numFmtId="0" fontId="0" fillId="2" borderId="4" xfId="0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indent="1"/>
    </xf>
    <xf numFmtId="0" fontId="2" fillId="2" borderId="4" xfId="0" applyFont="1" applyFill="1" applyBorder="1" applyAlignment="1">
      <alignment horizontal="left" indent="1"/>
    </xf>
    <xf numFmtId="0" fontId="0" fillId="0" borderId="1" xfId="0" applyBorder="1" applyAlignment="1" applyProtection="1">
      <alignment horizontal="left" indent="2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3" fillId="2" borderId="2" xfId="0" applyFont="1" applyFill="1" applyBorder="1" applyAlignment="1">
      <alignment horizontal="right" indent="1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 applyProtection="1">
      <protection locked="0"/>
    </xf>
    <xf numFmtId="164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04"/>
  <sheetViews>
    <sheetView showGridLines="0" showZeros="0" tabSelected="1" zoomScaleNormal="100" zoomScaleSheetLayoutView="100" workbookViewId="0">
      <pane ySplit="7" topLeftCell="A79" activePane="bottomLeft" state="frozen"/>
      <selection pane="bottomLeft" activeCell="B3" sqref="B3"/>
    </sheetView>
  </sheetViews>
  <sheetFormatPr defaultRowHeight="14.5" x14ac:dyDescent="0.35"/>
  <cols>
    <col min="2" max="2" width="48.54296875" customWidth="1"/>
    <col min="3" max="3" width="13.81640625" style="2" customWidth="1"/>
    <col min="4" max="4" width="14.81640625" style="8" customWidth="1"/>
    <col min="5" max="5" width="14.1796875" style="2" customWidth="1"/>
    <col min="6" max="7" width="5.7265625" hidden="1" customWidth="1"/>
    <col min="8" max="8" width="11" hidden="1" customWidth="1"/>
    <col min="9" max="9" width="12.26953125" style="1" hidden="1" customWidth="1"/>
    <col min="10" max="13" width="9.1796875" hidden="1" customWidth="1"/>
    <col min="14" max="27" width="9.1796875" customWidth="1"/>
  </cols>
  <sheetData>
    <row r="1" spans="2:14" ht="5.25" customHeight="1" x14ac:dyDescent="0.35">
      <c r="K1" t="s">
        <v>31</v>
      </c>
      <c r="L1" t="s">
        <v>57</v>
      </c>
    </row>
    <row r="2" spans="2:14" ht="18.5" x14ac:dyDescent="0.35">
      <c r="B2" s="41" t="s">
        <v>108</v>
      </c>
      <c r="D2" s="42" t="s">
        <v>103</v>
      </c>
      <c r="E2" s="43"/>
      <c r="K2" t="s">
        <v>67</v>
      </c>
      <c r="L2" t="s">
        <v>65</v>
      </c>
    </row>
    <row r="3" spans="2:14" ht="15.5" x14ac:dyDescent="0.35">
      <c r="B3" s="41" t="s">
        <v>102</v>
      </c>
      <c r="K3" t="s">
        <v>68</v>
      </c>
      <c r="L3" t="s">
        <v>66</v>
      </c>
    </row>
    <row r="4" spans="2:14" ht="6" customHeight="1" x14ac:dyDescent="0.35">
      <c r="K4" t="s">
        <v>30</v>
      </c>
      <c r="L4" t="s">
        <v>58</v>
      </c>
    </row>
    <row r="5" spans="2:14" x14ac:dyDescent="0.35">
      <c r="B5" s="24"/>
      <c r="C5" s="13"/>
      <c r="D5" s="14" t="s">
        <v>55</v>
      </c>
      <c r="E5" s="39" t="s">
        <v>30</v>
      </c>
      <c r="F5" s="5"/>
      <c r="G5" s="5"/>
      <c r="H5" s="5"/>
      <c r="K5" t="s">
        <v>32</v>
      </c>
      <c r="L5" t="s">
        <v>64</v>
      </c>
      <c r="N5" t="s">
        <v>100</v>
      </c>
    </row>
    <row r="6" spans="2:14" x14ac:dyDescent="0.35">
      <c r="B6" s="25" t="s">
        <v>54</v>
      </c>
      <c r="C6" s="15" t="s">
        <v>60</v>
      </c>
      <c r="D6" s="16" t="s">
        <v>56</v>
      </c>
      <c r="E6" s="15" t="s">
        <v>50</v>
      </c>
      <c r="F6" s="5"/>
      <c r="G6" s="5"/>
      <c r="H6" s="5"/>
      <c r="I6" s="7" t="s">
        <v>51</v>
      </c>
    </row>
    <row r="7" spans="2:14" x14ac:dyDescent="0.35">
      <c r="B7" s="26"/>
      <c r="C7" s="17"/>
      <c r="D7" s="18" t="s">
        <v>29</v>
      </c>
      <c r="E7" s="17" t="s">
        <v>29</v>
      </c>
      <c r="I7" s="7" t="s">
        <v>52</v>
      </c>
    </row>
    <row r="8" spans="2:14" x14ac:dyDescent="0.35">
      <c r="B8" s="37" t="s">
        <v>101</v>
      </c>
      <c r="C8" s="38" t="s">
        <v>58</v>
      </c>
      <c r="D8" s="16"/>
      <c r="E8" s="15"/>
      <c r="I8" s="7"/>
    </row>
    <row r="9" spans="2:14" ht="22.5" customHeight="1" x14ac:dyDescent="0.35">
      <c r="B9" s="33" t="s">
        <v>53</v>
      </c>
      <c r="C9" s="13"/>
      <c r="D9" s="14"/>
      <c r="E9" s="13"/>
      <c r="I9" s="7"/>
    </row>
    <row r="10" spans="2:14" x14ac:dyDescent="0.35">
      <c r="B10" s="34" t="s">
        <v>10</v>
      </c>
      <c r="C10" s="31"/>
      <c r="D10" s="32"/>
      <c r="E10" s="31"/>
    </row>
    <row r="11" spans="2:14" x14ac:dyDescent="0.35">
      <c r="B11" s="28" t="s">
        <v>9</v>
      </c>
      <c r="C11" s="12" t="s">
        <v>58</v>
      </c>
      <c r="D11" s="11"/>
      <c r="E11" s="19">
        <f>ROUND(IF($E$5="Weekly",I11/52,IF($E$5="2 Weekly",I11/26,IF($E$5="4 Weekly",I11/13,IF($E$5="Monthly",I11/12,IF($E$5="Annual",I11,0))))),2)</f>
        <v>0</v>
      </c>
      <c r="G11">
        <f t="shared" ref="G11:G26" si="0">IF(ISBLANK(D11),0,D11)</f>
        <v>0</v>
      </c>
      <c r="H11">
        <f t="shared" ref="H11:H26" si="1">IF(ISNUMBER(G11),D11,0)</f>
        <v>0</v>
      </c>
      <c r="I11" s="1">
        <f t="shared" ref="I11:I26" si="2">IF(C11="Week",H11*52,IF(C11="2 Weeks",H11*26,IF(C11="4 Weeks",H11*13,IF(C11="Month",H11*12,IF(C11="Year",H11,0)))))</f>
        <v>0</v>
      </c>
    </row>
    <row r="12" spans="2:14" x14ac:dyDescent="0.35">
      <c r="B12" s="28" t="s">
        <v>70</v>
      </c>
      <c r="C12" s="12" t="s">
        <v>58</v>
      </c>
      <c r="D12" s="11"/>
      <c r="E12" s="19">
        <f>ROUND(IF($E$5="Weekly",I12/52,IF($E$5="2 Weekly",I12/26,IF($E$5="4 Weekly",I12/13,IF($E$5="Monthly",I12/12,IF($E$5="Annual",I12,0))))),2)</f>
        <v>0</v>
      </c>
      <c r="G12">
        <f t="shared" si="0"/>
        <v>0</v>
      </c>
      <c r="H12">
        <f t="shared" si="1"/>
        <v>0</v>
      </c>
      <c r="I12" s="1">
        <f t="shared" si="2"/>
        <v>0</v>
      </c>
    </row>
    <row r="13" spans="2:14" x14ac:dyDescent="0.35">
      <c r="B13" s="27" t="s">
        <v>14</v>
      </c>
      <c r="C13" s="3"/>
      <c r="D13" s="10"/>
      <c r="E13" s="10"/>
      <c r="G13">
        <f t="shared" si="0"/>
        <v>0</v>
      </c>
      <c r="H13">
        <f t="shared" si="1"/>
        <v>0</v>
      </c>
      <c r="I13" s="1">
        <f t="shared" si="2"/>
        <v>0</v>
      </c>
    </row>
    <row r="14" spans="2:14" x14ac:dyDescent="0.35">
      <c r="B14" s="28" t="s">
        <v>0</v>
      </c>
      <c r="C14" s="12" t="s">
        <v>58</v>
      </c>
      <c r="D14" s="11"/>
      <c r="E14" s="19">
        <f>ROUND(IF($E$5="Weekly",I14/52,IF($E$5="2 Weekly",I14/26,IF($E$5="4 Weekly",I14/13,IF($E$5="Monthly",I14/12,IF($E$5="Annual",I14,0))))),2)</f>
        <v>0</v>
      </c>
      <c r="G14">
        <f t="shared" si="0"/>
        <v>0</v>
      </c>
      <c r="H14">
        <f t="shared" si="1"/>
        <v>0</v>
      </c>
      <c r="I14" s="1">
        <f t="shared" si="2"/>
        <v>0</v>
      </c>
    </row>
    <row r="15" spans="2:14" x14ac:dyDescent="0.35">
      <c r="B15" s="28" t="s">
        <v>49</v>
      </c>
      <c r="C15" s="12" t="s">
        <v>58</v>
      </c>
      <c r="D15" s="11"/>
      <c r="E15" s="19">
        <f t="shared" ref="E15" si="3">ROUND(IF($E$5="Weekly",I15/52,IF($E$5="2 Weekly",I15/26,IF($E$5="4 Weekly",I15/13,IF($E$5="Monthly",I15/12,IF($E$5="Annual",I15,0))))),2)</f>
        <v>0</v>
      </c>
      <c r="G15">
        <f t="shared" si="0"/>
        <v>0</v>
      </c>
      <c r="H15">
        <f t="shared" si="1"/>
        <v>0</v>
      </c>
      <c r="I15" s="1">
        <f t="shared" si="2"/>
        <v>0</v>
      </c>
    </row>
    <row r="16" spans="2:14" x14ac:dyDescent="0.35">
      <c r="B16" s="28" t="s">
        <v>71</v>
      </c>
      <c r="C16" s="12" t="s">
        <v>58</v>
      </c>
      <c r="D16" s="11"/>
      <c r="E16" s="19">
        <f t="shared" ref="E16:E26" si="4">ROUND(IF($E$5="Weekly",I16/52,IF($E$5="2 Weekly",I16/26,IF($E$5="4 Weekly",I16/13,IF($E$5="Monthly",I16/12,IF($E$5="Annual",I16,0))))),2)</f>
        <v>0</v>
      </c>
      <c r="G16">
        <f t="shared" si="0"/>
        <v>0</v>
      </c>
      <c r="H16">
        <f t="shared" si="1"/>
        <v>0</v>
      </c>
      <c r="I16" s="1">
        <f t="shared" si="2"/>
        <v>0</v>
      </c>
    </row>
    <row r="17" spans="2:9" x14ac:dyDescent="0.35">
      <c r="B17" s="28" t="s">
        <v>72</v>
      </c>
      <c r="C17" s="12" t="s">
        <v>58</v>
      </c>
      <c r="D17" s="11"/>
      <c r="E17" s="19">
        <f t="shared" si="4"/>
        <v>0</v>
      </c>
      <c r="G17">
        <f t="shared" si="0"/>
        <v>0</v>
      </c>
      <c r="H17">
        <f t="shared" si="1"/>
        <v>0</v>
      </c>
      <c r="I17" s="1">
        <f t="shared" si="2"/>
        <v>0</v>
      </c>
    </row>
    <row r="18" spans="2:9" x14ac:dyDescent="0.35">
      <c r="B18" s="28" t="s">
        <v>73</v>
      </c>
      <c r="C18" s="12" t="s">
        <v>58</v>
      </c>
      <c r="D18" s="11"/>
      <c r="E18" s="19">
        <f t="shared" ref="E18" si="5">ROUND(IF($E$5="Weekly",I18/52,IF($E$5="2 Weekly",I18/26,IF($E$5="4 Weekly",I18/13,IF($E$5="Monthly",I18/12,IF($E$5="Annual",I18,0))))),2)</f>
        <v>0</v>
      </c>
      <c r="G18">
        <f t="shared" si="0"/>
        <v>0</v>
      </c>
      <c r="H18">
        <f t="shared" si="1"/>
        <v>0</v>
      </c>
      <c r="I18" s="1">
        <f t="shared" si="2"/>
        <v>0</v>
      </c>
    </row>
    <row r="19" spans="2:9" x14ac:dyDescent="0.35">
      <c r="B19" s="28" t="s">
        <v>74</v>
      </c>
      <c r="C19" s="12" t="s">
        <v>58</v>
      </c>
      <c r="D19" s="11"/>
      <c r="E19" s="19">
        <f t="shared" si="4"/>
        <v>0</v>
      </c>
      <c r="G19">
        <f t="shared" si="0"/>
        <v>0</v>
      </c>
      <c r="H19">
        <f t="shared" si="1"/>
        <v>0</v>
      </c>
      <c r="I19" s="1">
        <f t="shared" si="2"/>
        <v>0</v>
      </c>
    </row>
    <row r="20" spans="2:9" x14ac:dyDescent="0.35">
      <c r="B20" s="28" t="s">
        <v>2</v>
      </c>
      <c r="C20" s="12" t="s">
        <v>58</v>
      </c>
      <c r="D20" s="11"/>
      <c r="E20" s="19">
        <f t="shared" si="4"/>
        <v>0</v>
      </c>
      <c r="G20">
        <f t="shared" si="0"/>
        <v>0</v>
      </c>
      <c r="H20">
        <f t="shared" si="1"/>
        <v>0</v>
      </c>
      <c r="I20" s="1">
        <f t="shared" si="2"/>
        <v>0</v>
      </c>
    </row>
    <row r="21" spans="2:9" x14ac:dyDescent="0.35">
      <c r="B21" s="28" t="s">
        <v>75</v>
      </c>
      <c r="C21" s="12" t="s">
        <v>58</v>
      </c>
      <c r="D21" s="11"/>
      <c r="E21" s="19">
        <f t="shared" si="4"/>
        <v>0</v>
      </c>
      <c r="G21">
        <f t="shared" si="0"/>
        <v>0</v>
      </c>
      <c r="H21">
        <f t="shared" si="1"/>
        <v>0</v>
      </c>
      <c r="I21" s="1">
        <f t="shared" si="2"/>
        <v>0</v>
      </c>
    </row>
    <row r="22" spans="2:9" x14ac:dyDescent="0.35">
      <c r="B22" s="28" t="s">
        <v>4</v>
      </c>
      <c r="C22" s="12" t="s">
        <v>58</v>
      </c>
      <c r="D22" s="11"/>
      <c r="E22" s="19">
        <f t="shared" ref="E22" si="6">ROUND(IF($E$5="Weekly",I22/52,IF($E$5="2 Weekly",I22/26,IF($E$5="4 Weekly",I22/13,IF($E$5="Monthly",I22/12,IF($E$5="Annual",I22,0))))),2)</f>
        <v>0</v>
      </c>
      <c r="G22">
        <f t="shared" si="0"/>
        <v>0</v>
      </c>
      <c r="H22">
        <f t="shared" si="1"/>
        <v>0</v>
      </c>
      <c r="I22" s="1">
        <f t="shared" si="2"/>
        <v>0</v>
      </c>
    </row>
    <row r="23" spans="2:9" x14ac:dyDescent="0.35">
      <c r="B23" s="28" t="s">
        <v>5</v>
      </c>
      <c r="C23" s="12" t="s">
        <v>58</v>
      </c>
      <c r="D23" s="11"/>
      <c r="E23" s="19">
        <f t="shared" si="4"/>
        <v>0</v>
      </c>
      <c r="G23">
        <f t="shared" si="0"/>
        <v>0</v>
      </c>
      <c r="H23">
        <f t="shared" si="1"/>
        <v>0</v>
      </c>
      <c r="I23" s="1">
        <f t="shared" si="2"/>
        <v>0</v>
      </c>
    </row>
    <row r="24" spans="2:9" x14ac:dyDescent="0.35">
      <c r="B24" s="28"/>
      <c r="C24" s="12" t="s">
        <v>58</v>
      </c>
      <c r="D24" s="11"/>
      <c r="E24" s="19">
        <f>ROUND(IF($E$5="Weekly",I24/52,IF($E$5="2 Weekly",I24/26,IF($E$5="4 Weekly",I24/13,IF($E$5="Monthly",I24/12,IF($E$5="Annual",I24,0))))),2)</f>
        <v>0</v>
      </c>
      <c r="G24">
        <f t="shared" si="0"/>
        <v>0</v>
      </c>
      <c r="H24">
        <f t="shared" si="1"/>
        <v>0</v>
      </c>
      <c r="I24" s="1">
        <f t="shared" si="2"/>
        <v>0</v>
      </c>
    </row>
    <row r="25" spans="2:9" x14ac:dyDescent="0.35">
      <c r="B25" s="28"/>
      <c r="C25" s="12" t="s">
        <v>58</v>
      </c>
      <c r="D25" s="11"/>
      <c r="E25" s="19">
        <f>ROUND(IF($E$5="Weekly",I25/52,IF($E$5="2 Weekly",I25/26,IF($E$5="4 Weekly",I25/13,IF($E$5="Monthly",I25/12,IF($E$5="Annual",I25,0))))),2)</f>
        <v>0</v>
      </c>
      <c r="G25">
        <f t="shared" si="0"/>
        <v>0</v>
      </c>
      <c r="H25">
        <f t="shared" si="1"/>
        <v>0</v>
      </c>
      <c r="I25" s="1">
        <f t="shared" si="2"/>
        <v>0</v>
      </c>
    </row>
    <row r="26" spans="2:9" x14ac:dyDescent="0.35">
      <c r="B26" s="28"/>
      <c r="C26" s="12" t="s">
        <v>58</v>
      </c>
      <c r="D26" s="11"/>
      <c r="E26" s="19">
        <f t="shared" si="4"/>
        <v>0</v>
      </c>
      <c r="G26">
        <f t="shared" si="0"/>
        <v>0</v>
      </c>
      <c r="H26">
        <f t="shared" si="1"/>
        <v>0</v>
      </c>
      <c r="I26" s="1">
        <f t="shared" si="2"/>
        <v>0</v>
      </c>
    </row>
    <row r="27" spans="2:9" x14ac:dyDescent="0.35">
      <c r="B27" s="27" t="s">
        <v>13</v>
      </c>
      <c r="C27" s="3"/>
      <c r="D27" s="9"/>
      <c r="E27" s="3"/>
      <c r="G27">
        <f t="shared" ref="G27:G94" si="7">IF(ISBLANK(D27),0,D27)</f>
        <v>0</v>
      </c>
      <c r="H27">
        <f t="shared" ref="H27:H94" si="8">IF(ISNUMBER(G27),D27,0)</f>
        <v>0</v>
      </c>
      <c r="I27" s="1">
        <f t="shared" ref="I27:I94" si="9">IF(C27="Week",H27*52,IF(C27="2 Weeks",H27*26,IF(C27="4 Weeks",H27*13,IF(C27="Month",H27*12,IF(C27="Year",H27,0)))))</f>
        <v>0</v>
      </c>
    </row>
    <row r="28" spans="2:9" x14ac:dyDescent="0.35">
      <c r="B28" s="28" t="s">
        <v>11</v>
      </c>
      <c r="C28" s="12" t="s">
        <v>58</v>
      </c>
      <c r="D28" s="11"/>
      <c r="E28" s="19">
        <f>ROUND(IF($E$5="Weekly",I28/52,IF($E$5="2 Weekly",I28/26,IF($E$5="4 Weekly",I28/13,IF($E$5="Monthly",I28/12,IF($E$5="Annual",I28,0))))),2)</f>
        <v>0</v>
      </c>
      <c r="G28">
        <f t="shared" si="7"/>
        <v>0</v>
      </c>
      <c r="H28">
        <f t="shared" si="8"/>
        <v>0</v>
      </c>
      <c r="I28" s="1">
        <f t="shared" si="9"/>
        <v>0</v>
      </c>
    </row>
    <row r="29" spans="2:9" x14ac:dyDescent="0.35">
      <c r="B29" s="28" t="s">
        <v>76</v>
      </c>
      <c r="C29" s="12" t="s">
        <v>58</v>
      </c>
      <c r="D29" s="11"/>
      <c r="E29" s="19">
        <f t="shared" ref="E29" si="10">ROUND(IF($E$5="Weekly",I29/52,IF($E$5="2 Weekly",I29/26,IF($E$5="4 Weekly",I29/13,IF($E$5="Monthly",I29/12,IF($E$5="Annual",I29,0))))),2)</f>
        <v>0</v>
      </c>
      <c r="G29">
        <f>IF(ISBLANK(D29),0,D29)</f>
        <v>0</v>
      </c>
      <c r="H29">
        <f>IF(ISNUMBER(G29),D29,0)</f>
        <v>0</v>
      </c>
      <c r="I29" s="1">
        <f>IF(C29="Week",H29*52,IF(C29="2 Weeks",H29*26,IF(C29="4 Weeks",H29*13,IF(C29="Month",H29*12,IF(C29="Year",H29,0)))))</f>
        <v>0</v>
      </c>
    </row>
    <row r="30" spans="2:9" x14ac:dyDescent="0.35">
      <c r="B30" s="28" t="s">
        <v>12</v>
      </c>
      <c r="C30" s="12" t="s">
        <v>58</v>
      </c>
      <c r="D30" s="11"/>
      <c r="E30" s="19">
        <f>ROUND(IF($E$5="Weekly",I30/52,IF($E$5="2 Weekly",I30/26,IF($E$5="4 Weekly",I30/13,IF($E$5="Monthly",I30/12,IF($E$5="Annual",I30,0))))),2)</f>
        <v>0</v>
      </c>
      <c r="G30">
        <f t="shared" si="7"/>
        <v>0</v>
      </c>
      <c r="H30">
        <f t="shared" si="8"/>
        <v>0</v>
      </c>
      <c r="I30" s="1">
        <f t="shared" si="9"/>
        <v>0</v>
      </c>
    </row>
    <row r="31" spans="2:9" x14ac:dyDescent="0.35">
      <c r="B31" s="28" t="s">
        <v>69</v>
      </c>
      <c r="C31" s="12" t="s">
        <v>58</v>
      </c>
      <c r="D31" s="11"/>
      <c r="E31" s="19">
        <f>ROUND(IF($E$5="Weekly",I31/52,IF($E$5="2 Weekly",I31/26,IF($E$5="4 Weekly",I31/13,IF($E$5="Monthly",I31/12,IF($E$5="Annual",I31,0))))),2)</f>
        <v>0</v>
      </c>
      <c r="G31">
        <f t="shared" ref="G31" si="11">IF(ISBLANK(D31),0,D31)</f>
        <v>0</v>
      </c>
      <c r="H31">
        <f t="shared" ref="H31" si="12">IF(ISNUMBER(G31),D31,0)</f>
        <v>0</v>
      </c>
      <c r="I31" s="1">
        <f t="shared" ref="I31" si="13">IF(C31="Week",H31*52,IF(C31="2 Weeks",H31*26,IF(C31="4 Weeks",H31*13,IF(C31="Month",H31*12,IF(C31="Year",H31,0)))))</f>
        <v>0</v>
      </c>
    </row>
    <row r="32" spans="2:9" x14ac:dyDescent="0.35">
      <c r="B32" s="27" t="s">
        <v>15</v>
      </c>
      <c r="C32" s="3"/>
      <c r="D32" s="10"/>
      <c r="E32" s="10"/>
      <c r="G32">
        <f t="shared" si="7"/>
        <v>0</v>
      </c>
      <c r="H32">
        <f t="shared" si="8"/>
        <v>0</v>
      </c>
      <c r="I32" s="1">
        <f t="shared" si="9"/>
        <v>0</v>
      </c>
    </row>
    <row r="33" spans="2:14" x14ac:dyDescent="0.35">
      <c r="B33" s="28" t="s">
        <v>97</v>
      </c>
      <c r="C33" s="12" t="s">
        <v>58</v>
      </c>
      <c r="D33" s="11"/>
      <c r="E33" s="19">
        <f>ROUND(IF($E$5="Weekly",I33/52,IF($E$5="2 Weekly",I33/26,IF($E$5="4 Weekly",I33/13,IF($E$5="Monthly",I33/12,IF($E$5="Annual",I33,0))))),2)</f>
        <v>0</v>
      </c>
      <c r="G33">
        <f>IF(ISBLANK(D33),0,D33)</f>
        <v>0</v>
      </c>
      <c r="H33">
        <f>IF(ISNUMBER(G33),D33,0)</f>
        <v>0</v>
      </c>
      <c r="I33" s="1">
        <f>IF(C33="Week",H33*52,IF(C33="2 Weeks",H33*26,IF(C33="4 Weeks",H33*13,IF(C33="Month",H33*12,IF(C33="Year",H33,0)))))</f>
        <v>0</v>
      </c>
    </row>
    <row r="34" spans="2:14" x14ac:dyDescent="0.35">
      <c r="B34" s="28" t="s">
        <v>98</v>
      </c>
      <c r="C34" s="12" t="s">
        <v>58</v>
      </c>
      <c r="D34" s="11"/>
      <c r="E34" s="19">
        <f t="shared" ref="E34" si="14">ROUND(IF($E$5="Weekly",I34/52,IF($E$5="2 Weekly",I34/26,IF($E$5="4 Weekly",I34/13,IF($E$5="Monthly",I34/12,IF($E$5="Annual",I34,0))))),2)</f>
        <v>0</v>
      </c>
      <c r="G34">
        <f t="shared" ref="G34" si="15">IF(ISBLANK(D34),0,D34)</f>
        <v>0</v>
      </c>
      <c r="H34">
        <f t="shared" ref="H34" si="16">IF(ISNUMBER(G34),D34,0)</f>
        <v>0</v>
      </c>
      <c r="I34" s="1">
        <f t="shared" ref="I34" si="17">IF(C34="Week",H34*52,IF(C34="2 Weeks",H34*26,IF(C34="4 Weeks",H34*13,IF(C34="Month",H34*12,IF(C34="Year",H34,0)))))</f>
        <v>0</v>
      </c>
    </row>
    <row r="35" spans="2:14" x14ac:dyDescent="0.35">
      <c r="B35" s="29" t="s">
        <v>37</v>
      </c>
      <c r="C35" s="12" t="s">
        <v>58</v>
      </c>
      <c r="D35" s="11"/>
      <c r="E35" s="19">
        <f t="shared" ref="E35:E36" si="18">ROUND(IF($E$5="Weekly",I35/52,IF($E$5="2 Weekly",I35/26,IF($E$5="4 Weekly",I35/13,IF($E$5="Monthly",I35/12,IF($E$5="Annual",I35,0))))),2)</f>
        <v>0</v>
      </c>
      <c r="G35">
        <f t="shared" si="7"/>
        <v>0</v>
      </c>
      <c r="H35">
        <f t="shared" si="8"/>
        <v>0</v>
      </c>
      <c r="I35" s="1">
        <f t="shared" si="9"/>
        <v>0</v>
      </c>
    </row>
    <row r="36" spans="2:14" x14ac:dyDescent="0.35">
      <c r="B36" s="28" t="s">
        <v>6</v>
      </c>
      <c r="C36" s="12" t="s">
        <v>58</v>
      </c>
      <c r="D36" s="11"/>
      <c r="E36" s="19">
        <f t="shared" si="18"/>
        <v>0</v>
      </c>
      <c r="G36">
        <f t="shared" si="7"/>
        <v>0</v>
      </c>
      <c r="H36">
        <f t="shared" si="8"/>
        <v>0</v>
      </c>
      <c r="I36" s="1">
        <f t="shared" si="9"/>
        <v>0</v>
      </c>
    </row>
    <row r="37" spans="2:14" x14ac:dyDescent="0.35">
      <c r="B37" s="30" t="s">
        <v>8</v>
      </c>
      <c r="C37" s="3"/>
      <c r="D37" s="10"/>
      <c r="E37" s="10"/>
      <c r="G37">
        <f t="shared" si="7"/>
        <v>0</v>
      </c>
      <c r="H37">
        <f t="shared" si="8"/>
        <v>0</v>
      </c>
      <c r="I37" s="1">
        <f t="shared" si="9"/>
        <v>0</v>
      </c>
    </row>
    <row r="38" spans="2:14" x14ac:dyDescent="0.35">
      <c r="B38" s="35"/>
      <c r="C38" s="12" t="s">
        <v>58</v>
      </c>
      <c r="D38" s="11"/>
      <c r="E38" s="19">
        <f t="shared" ref="E38:E40" si="19">ROUND(IF($E$5="Weekly",I38/52,IF($E$5="2 Weekly",I38/26,IF($E$5="4 Weekly",I38/13,IF($E$5="Monthly",I38/12,IF($E$5="Annual",I38,0))))),2)</f>
        <v>0</v>
      </c>
      <c r="G38">
        <f t="shared" si="7"/>
        <v>0</v>
      </c>
      <c r="H38">
        <f t="shared" si="8"/>
        <v>0</v>
      </c>
      <c r="I38" s="1">
        <f t="shared" si="9"/>
        <v>0</v>
      </c>
    </row>
    <row r="39" spans="2:14" x14ac:dyDescent="0.35">
      <c r="B39" s="35"/>
      <c r="C39" s="12" t="s">
        <v>58</v>
      </c>
      <c r="D39" s="11"/>
      <c r="E39" s="19">
        <f t="shared" si="19"/>
        <v>0</v>
      </c>
      <c r="G39">
        <f t="shared" si="7"/>
        <v>0</v>
      </c>
      <c r="H39">
        <f t="shared" si="8"/>
        <v>0</v>
      </c>
      <c r="I39" s="1">
        <f t="shared" si="9"/>
        <v>0</v>
      </c>
    </row>
    <row r="40" spans="2:14" x14ac:dyDescent="0.35">
      <c r="B40" s="35"/>
      <c r="C40" s="12" t="s">
        <v>58</v>
      </c>
      <c r="D40" s="11"/>
      <c r="E40" s="19">
        <f t="shared" si="19"/>
        <v>0</v>
      </c>
      <c r="G40">
        <f t="shared" si="7"/>
        <v>0</v>
      </c>
      <c r="H40">
        <f t="shared" si="8"/>
        <v>0</v>
      </c>
      <c r="I40" s="1">
        <f t="shared" si="9"/>
        <v>0</v>
      </c>
    </row>
    <row r="41" spans="2:14" x14ac:dyDescent="0.35">
      <c r="B41" s="23" t="str">
        <f>"Total " &amp; $E$5 &amp; " equivalent income"</f>
        <v>Total Monthly equivalent income</v>
      </c>
      <c r="C41" s="21"/>
      <c r="D41" s="22"/>
      <c r="E41" s="20">
        <f>SUM(E10:E40)</f>
        <v>0</v>
      </c>
      <c r="G41">
        <f t="shared" si="7"/>
        <v>0</v>
      </c>
      <c r="H41">
        <f t="shared" si="8"/>
        <v>0</v>
      </c>
      <c r="I41" s="1">
        <f t="shared" si="9"/>
        <v>0</v>
      </c>
    </row>
    <row r="42" spans="2:14" ht="9" customHeight="1" x14ac:dyDescent="0.35">
      <c r="B42" s="2"/>
      <c r="G42">
        <f t="shared" si="7"/>
        <v>0</v>
      </c>
      <c r="H42">
        <f t="shared" si="8"/>
        <v>0</v>
      </c>
      <c r="I42" s="1">
        <f t="shared" si="9"/>
        <v>0</v>
      </c>
    </row>
    <row r="43" spans="2:14" ht="15" customHeight="1" x14ac:dyDescent="0.35">
      <c r="B43" s="33" t="s">
        <v>61</v>
      </c>
      <c r="C43" s="13"/>
      <c r="D43" s="14"/>
      <c r="E43" s="13"/>
      <c r="G43">
        <f t="shared" si="7"/>
        <v>0</v>
      </c>
      <c r="H43">
        <f t="shared" si="8"/>
        <v>0</v>
      </c>
      <c r="I43" s="1">
        <f t="shared" si="9"/>
        <v>0</v>
      </c>
    </row>
    <row r="44" spans="2:14" x14ac:dyDescent="0.35">
      <c r="B44" s="34" t="s">
        <v>16</v>
      </c>
      <c r="C44" s="31"/>
      <c r="D44" s="32"/>
      <c r="E44" s="31"/>
      <c r="G44">
        <f t="shared" si="7"/>
        <v>0</v>
      </c>
      <c r="H44">
        <f t="shared" si="8"/>
        <v>0</v>
      </c>
      <c r="I44" s="1">
        <f t="shared" si="9"/>
        <v>0</v>
      </c>
    </row>
    <row r="45" spans="2:14" x14ac:dyDescent="0.35">
      <c r="B45" s="28" t="s">
        <v>77</v>
      </c>
      <c r="C45" s="12" t="s">
        <v>58</v>
      </c>
      <c r="D45" s="11"/>
      <c r="E45" s="19">
        <f t="shared" ref="E45:E54" si="20">ROUND(IF($E$5="Weekly",I45/52,IF($E$5="2 Weekly",I45/26,IF($E$5="4 Weekly",I45/13,IF($E$5="Monthly",I45/12,IF($E$5="Annual",I45,0))))),2)</f>
        <v>0</v>
      </c>
      <c r="G45">
        <f t="shared" si="7"/>
        <v>0</v>
      </c>
      <c r="H45">
        <f t="shared" si="8"/>
        <v>0</v>
      </c>
      <c r="I45" s="1">
        <f t="shared" si="9"/>
        <v>0</v>
      </c>
      <c r="N45" s="40" t="str">
        <f>IF(AND(D23&gt;0,D45&lt;D23),"HB income entered above so rent &gt;= HB must be entered","")</f>
        <v/>
      </c>
    </row>
    <row r="46" spans="2:14" x14ac:dyDescent="0.35">
      <c r="B46" s="28" t="s">
        <v>78</v>
      </c>
      <c r="C46" s="12" t="s">
        <v>58</v>
      </c>
      <c r="D46" s="11"/>
      <c r="E46" s="19">
        <f t="shared" ref="E46" si="21">ROUND(IF($E$5="Weekly",I46/52,IF($E$5="2 Weekly",I46/26,IF($E$5="4 Weekly",I46/13,IF($E$5="Monthly",I46/12,IF($E$5="Annual",I46,0))))),2)</f>
        <v>0</v>
      </c>
      <c r="G46">
        <f t="shared" ref="G46" si="22">IF(ISBLANK(D46),0,D46)</f>
        <v>0</v>
      </c>
      <c r="H46">
        <f t="shared" ref="H46" si="23">IF(ISNUMBER(G46),D46,0)</f>
        <v>0</v>
      </c>
      <c r="I46" s="1">
        <f t="shared" ref="I46" si="24">IF(C46="Week",H46*52,IF(C46="2 Weeks",H46*26,IF(C46="4 Weeks",H46*13,IF(C46="Month",H46*12,IF(C46="Year",H46,0)))))</f>
        <v>0</v>
      </c>
    </row>
    <row r="47" spans="2:14" x14ac:dyDescent="0.35">
      <c r="B47" s="28" t="s">
        <v>79</v>
      </c>
      <c r="C47" s="12" t="s">
        <v>58</v>
      </c>
      <c r="D47" s="11"/>
      <c r="E47" s="19">
        <f t="shared" ref="E47" si="25">ROUND(IF($E$5="Weekly",I47/52,IF($E$5="2 Weekly",I47/26,IF($E$5="4 Weekly",I47/13,IF($E$5="Monthly",I47/12,IF($E$5="Annual",I47,0))))),2)</f>
        <v>0</v>
      </c>
      <c r="G47">
        <f t="shared" ref="G47" si="26">IF(ISBLANK(D47),0,D47)</f>
        <v>0</v>
      </c>
      <c r="H47">
        <f t="shared" ref="H47" si="27">IF(ISNUMBER(G47),D47,0)</f>
        <v>0</v>
      </c>
      <c r="I47" s="1">
        <f t="shared" ref="I47" si="28">IF(C47="Week",H47*52,IF(C47="2 Weeks",H47*26,IF(C47="4 Weeks",H47*13,IF(C47="Month",H47*12,IF(C47="Year",H47,0)))))</f>
        <v>0</v>
      </c>
    </row>
    <row r="48" spans="2:14" x14ac:dyDescent="0.35">
      <c r="B48" s="28" t="s">
        <v>1</v>
      </c>
      <c r="C48" s="12" t="s">
        <v>58</v>
      </c>
      <c r="D48" s="11"/>
      <c r="E48" s="19">
        <f t="shared" si="20"/>
        <v>0</v>
      </c>
      <c r="G48">
        <f t="shared" si="7"/>
        <v>0</v>
      </c>
      <c r="H48">
        <f t="shared" si="8"/>
        <v>0</v>
      </c>
      <c r="I48" s="1">
        <f t="shared" si="9"/>
        <v>0</v>
      </c>
    </row>
    <row r="49" spans="2:9" x14ac:dyDescent="0.35">
      <c r="B49" s="28" t="s">
        <v>40</v>
      </c>
      <c r="C49" s="12" t="s">
        <v>58</v>
      </c>
      <c r="D49" s="11"/>
      <c r="E49" s="19">
        <f t="shared" si="20"/>
        <v>0</v>
      </c>
      <c r="G49">
        <f t="shared" si="7"/>
        <v>0</v>
      </c>
      <c r="H49">
        <f t="shared" si="8"/>
        <v>0</v>
      </c>
      <c r="I49" s="1">
        <f t="shared" si="9"/>
        <v>0</v>
      </c>
    </row>
    <row r="50" spans="2:9" x14ac:dyDescent="0.35">
      <c r="B50" s="28" t="s">
        <v>38</v>
      </c>
      <c r="C50" s="12" t="s">
        <v>58</v>
      </c>
      <c r="D50" s="11"/>
      <c r="E50" s="19">
        <f t="shared" si="20"/>
        <v>0</v>
      </c>
      <c r="G50">
        <f t="shared" si="7"/>
        <v>0</v>
      </c>
      <c r="H50">
        <f t="shared" si="8"/>
        <v>0</v>
      </c>
      <c r="I50" s="1">
        <f t="shared" si="9"/>
        <v>0</v>
      </c>
    </row>
    <row r="51" spans="2:9" x14ac:dyDescent="0.35">
      <c r="B51" s="28" t="s">
        <v>39</v>
      </c>
      <c r="C51" s="12" t="s">
        <v>58</v>
      </c>
      <c r="D51" s="11"/>
      <c r="E51" s="19">
        <f t="shared" si="20"/>
        <v>0</v>
      </c>
      <c r="G51">
        <f t="shared" si="7"/>
        <v>0</v>
      </c>
      <c r="H51">
        <f t="shared" si="8"/>
        <v>0</v>
      </c>
      <c r="I51" s="1">
        <f t="shared" si="9"/>
        <v>0</v>
      </c>
    </row>
    <row r="52" spans="2:9" x14ac:dyDescent="0.35">
      <c r="B52" s="28" t="s">
        <v>104</v>
      </c>
      <c r="C52" s="12" t="s">
        <v>58</v>
      </c>
      <c r="D52" s="11"/>
      <c r="E52" s="19">
        <f t="shared" ref="E52" si="29">ROUND(IF($E$5="Weekly",I52/52,IF($E$5="2 Weekly",I52/26,IF($E$5="4 Weekly",I52/13,IF($E$5="Monthly",I52/12,IF($E$5="Annual",I52,0))))),2)</f>
        <v>0</v>
      </c>
      <c r="G52">
        <f t="shared" ref="G52" si="30">IF(ISBLANK(D52),0,D52)</f>
        <v>0</v>
      </c>
      <c r="H52">
        <f t="shared" ref="H52" si="31">IF(ISNUMBER(G52),D52,0)</f>
        <v>0</v>
      </c>
      <c r="I52" s="1">
        <f t="shared" ref="I52" si="32">IF(C52="Week",H52*52,IF(C52="2 Weeks",H52*26,IF(C52="4 Weeks",H52*13,IF(C52="Month",H52*12,IF(C52="Year",H52,0)))))</f>
        <v>0</v>
      </c>
    </row>
    <row r="53" spans="2:9" x14ac:dyDescent="0.35">
      <c r="B53" s="28" t="s">
        <v>19</v>
      </c>
      <c r="C53" s="12" t="s">
        <v>58</v>
      </c>
      <c r="D53" s="11"/>
      <c r="E53" s="19">
        <f t="shared" si="20"/>
        <v>0</v>
      </c>
      <c r="G53">
        <f t="shared" si="7"/>
        <v>0</v>
      </c>
      <c r="H53">
        <f t="shared" si="8"/>
        <v>0</v>
      </c>
      <c r="I53" s="1">
        <f t="shared" si="9"/>
        <v>0</v>
      </c>
    </row>
    <row r="54" spans="2:9" x14ac:dyDescent="0.35">
      <c r="B54" s="28" t="s">
        <v>59</v>
      </c>
      <c r="C54" s="12" t="s">
        <v>58</v>
      </c>
      <c r="D54" s="11"/>
      <c r="E54" s="19">
        <f t="shared" si="20"/>
        <v>0</v>
      </c>
      <c r="G54">
        <f t="shared" si="7"/>
        <v>0</v>
      </c>
      <c r="H54">
        <f t="shared" si="8"/>
        <v>0</v>
      </c>
      <c r="I54" s="1">
        <f t="shared" si="9"/>
        <v>0</v>
      </c>
    </row>
    <row r="55" spans="2:9" x14ac:dyDescent="0.35">
      <c r="B55" s="27" t="s">
        <v>26</v>
      </c>
      <c r="C55" s="3"/>
      <c r="D55" s="9"/>
      <c r="E55" s="3"/>
      <c r="G55">
        <f t="shared" si="7"/>
        <v>0</v>
      </c>
      <c r="H55">
        <f t="shared" si="8"/>
        <v>0</v>
      </c>
      <c r="I55" s="1">
        <f t="shared" si="9"/>
        <v>0</v>
      </c>
    </row>
    <row r="56" spans="2:9" x14ac:dyDescent="0.35">
      <c r="B56" s="28" t="s">
        <v>44</v>
      </c>
      <c r="C56" s="12" t="s">
        <v>58</v>
      </c>
      <c r="D56" s="11"/>
      <c r="E56" s="19">
        <f t="shared" ref="E56:E67" si="33">ROUND(IF($E$5="Weekly",I56/52,IF($E$5="2 Weekly",I56/26,IF($E$5="4 Weekly",I56/13,IF($E$5="Monthly",I56/12,IF($E$5="Annual",I56,0))))),2)</f>
        <v>0</v>
      </c>
      <c r="G56">
        <f t="shared" si="7"/>
        <v>0</v>
      </c>
      <c r="H56">
        <f t="shared" si="8"/>
        <v>0</v>
      </c>
      <c r="I56" s="1">
        <f t="shared" si="9"/>
        <v>0</v>
      </c>
    </row>
    <row r="57" spans="2:9" x14ac:dyDescent="0.35">
      <c r="B57" s="28" t="s">
        <v>80</v>
      </c>
      <c r="C57" s="12" t="s">
        <v>58</v>
      </c>
      <c r="D57" s="11"/>
      <c r="E57" s="19">
        <f t="shared" ref="E57" si="34">ROUND(IF($E$5="Weekly",I57/52,IF($E$5="2 Weekly",I57/26,IF($E$5="4 Weekly",I57/13,IF($E$5="Monthly",I57/12,IF($E$5="Annual",I57,0))))),2)</f>
        <v>0</v>
      </c>
      <c r="G57">
        <f t="shared" ref="G57" si="35">IF(ISBLANK(D57),0,D57)</f>
        <v>0</v>
      </c>
      <c r="H57">
        <f t="shared" ref="H57" si="36">IF(ISNUMBER(G57),D57,0)</f>
        <v>0</v>
      </c>
      <c r="I57" s="1">
        <f t="shared" ref="I57" si="37">IF(C57="Week",H57*52,IF(C57="2 Weeks",H57*26,IF(C57="4 Weeks",H57*13,IF(C57="Month",H57*12,IF(C57="Year",H57,0)))))</f>
        <v>0</v>
      </c>
    </row>
    <row r="58" spans="2:9" x14ac:dyDescent="0.35">
      <c r="B58" s="28" t="s">
        <v>3</v>
      </c>
      <c r="C58" s="12" t="s">
        <v>58</v>
      </c>
      <c r="D58" s="11"/>
      <c r="E58" s="19">
        <f t="shared" si="33"/>
        <v>0</v>
      </c>
      <c r="G58">
        <f t="shared" si="7"/>
        <v>0</v>
      </c>
      <c r="H58">
        <f t="shared" si="8"/>
        <v>0</v>
      </c>
      <c r="I58" s="1">
        <f t="shared" si="9"/>
        <v>0</v>
      </c>
    </row>
    <row r="59" spans="2:9" x14ac:dyDescent="0.35">
      <c r="B59" s="28" t="s">
        <v>17</v>
      </c>
      <c r="C59" s="12" t="s">
        <v>58</v>
      </c>
      <c r="D59" s="11"/>
      <c r="E59" s="19">
        <f t="shared" si="33"/>
        <v>0</v>
      </c>
      <c r="G59">
        <f t="shared" si="7"/>
        <v>0</v>
      </c>
      <c r="H59">
        <f t="shared" si="8"/>
        <v>0</v>
      </c>
      <c r="I59" s="1">
        <f t="shared" si="9"/>
        <v>0</v>
      </c>
    </row>
    <row r="60" spans="2:9" x14ac:dyDescent="0.35">
      <c r="B60" s="28" t="s">
        <v>63</v>
      </c>
      <c r="C60" s="12" t="s">
        <v>58</v>
      </c>
      <c r="D60" s="11"/>
      <c r="E60" s="19">
        <f>ROUND(IF($E$5="Weekly",I60/52,IF($E$5="2 Weekly",I60/26,IF($E$5="4 Weekly",I60/13,IF($E$5="Monthly",I60/12,IF($E$5="Annual",I60,0))))),2)</f>
        <v>0</v>
      </c>
      <c r="G60">
        <f>IF(ISBLANK(D60),0,D60)</f>
        <v>0</v>
      </c>
      <c r="H60">
        <f>IF(ISNUMBER(G60),D60,0)</f>
        <v>0</v>
      </c>
      <c r="I60" s="1">
        <f>IF(C60="Week",H60*52,IF(C60="2 Weeks",H60*26,IF(C60="4 Weeks",H60*13,IF(C60="Month",H60*12,IF(C60="Year",H60,0)))))</f>
        <v>0</v>
      </c>
    </row>
    <row r="61" spans="2:9" x14ac:dyDescent="0.35">
      <c r="B61" s="28" t="s">
        <v>18</v>
      </c>
      <c r="C61" s="12" t="s">
        <v>58</v>
      </c>
      <c r="D61" s="11"/>
      <c r="E61" s="19">
        <f t="shared" si="33"/>
        <v>0</v>
      </c>
      <c r="G61">
        <f t="shared" si="7"/>
        <v>0</v>
      </c>
      <c r="H61">
        <f t="shared" si="8"/>
        <v>0</v>
      </c>
      <c r="I61" s="1">
        <f t="shared" si="9"/>
        <v>0</v>
      </c>
    </row>
    <row r="62" spans="2:9" x14ac:dyDescent="0.35">
      <c r="B62" s="28" t="s">
        <v>88</v>
      </c>
      <c r="C62" s="12" t="s">
        <v>58</v>
      </c>
      <c r="D62" s="11"/>
      <c r="E62" s="19">
        <f t="shared" si="33"/>
        <v>0</v>
      </c>
      <c r="G62">
        <f t="shared" si="7"/>
        <v>0</v>
      </c>
      <c r="H62">
        <f t="shared" si="8"/>
        <v>0</v>
      </c>
      <c r="I62" s="1">
        <f t="shared" si="9"/>
        <v>0</v>
      </c>
    </row>
    <row r="63" spans="2:9" x14ac:dyDescent="0.35">
      <c r="B63" s="28" t="s">
        <v>45</v>
      </c>
      <c r="C63" s="12" t="s">
        <v>58</v>
      </c>
      <c r="D63" s="11"/>
      <c r="E63" s="19">
        <f t="shared" si="33"/>
        <v>0</v>
      </c>
      <c r="G63">
        <f t="shared" si="7"/>
        <v>0</v>
      </c>
      <c r="H63">
        <f t="shared" si="8"/>
        <v>0</v>
      </c>
      <c r="I63" s="1">
        <f t="shared" si="9"/>
        <v>0</v>
      </c>
    </row>
    <row r="64" spans="2:9" x14ac:dyDescent="0.35">
      <c r="B64" s="28" t="s">
        <v>99</v>
      </c>
      <c r="C64" s="12" t="s">
        <v>58</v>
      </c>
      <c r="D64" s="11"/>
      <c r="E64" s="19">
        <f t="shared" si="33"/>
        <v>0</v>
      </c>
      <c r="G64">
        <f t="shared" si="7"/>
        <v>0</v>
      </c>
      <c r="H64">
        <f t="shared" si="8"/>
        <v>0</v>
      </c>
      <c r="I64" s="1">
        <f t="shared" si="9"/>
        <v>0</v>
      </c>
    </row>
    <row r="65" spans="2:9" x14ac:dyDescent="0.35">
      <c r="B65" s="28" t="s">
        <v>87</v>
      </c>
      <c r="C65" s="12" t="s">
        <v>58</v>
      </c>
      <c r="D65" s="11"/>
      <c r="E65" s="19">
        <f t="shared" ref="E65" si="38">ROUND(IF($E$5="Weekly",I65/52,IF($E$5="2 Weekly",I65/26,IF($E$5="4 Weekly",I65/13,IF($E$5="Monthly",I65/12,IF($E$5="Annual",I65,0))))),2)</f>
        <v>0</v>
      </c>
      <c r="G65">
        <f t="shared" ref="G65" si="39">IF(ISBLANK(D65),0,D65)</f>
        <v>0</v>
      </c>
      <c r="H65">
        <f t="shared" ref="H65" si="40">IF(ISNUMBER(G65),D65,0)</f>
        <v>0</v>
      </c>
      <c r="I65" s="1">
        <f t="shared" ref="I65" si="41">IF(C65="Week",H65*52,IF(C65="2 Weeks",H65*26,IF(C65="4 Weeks",H65*13,IF(C65="Month",H65*12,IF(C65="Year",H65,0)))))</f>
        <v>0</v>
      </c>
    </row>
    <row r="66" spans="2:9" x14ac:dyDescent="0.35">
      <c r="B66" s="27" t="s">
        <v>81</v>
      </c>
      <c r="C66" s="3"/>
      <c r="D66" s="9"/>
      <c r="E66" s="3"/>
      <c r="G66">
        <f t="shared" ref="G66" si="42">IF(ISBLANK(D66),0,D66)</f>
        <v>0</v>
      </c>
      <c r="H66">
        <f t="shared" ref="H66" si="43">IF(ISNUMBER(G66),D66,0)</f>
        <v>0</v>
      </c>
      <c r="I66" s="1">
        <f t="shared" ref="I66" si="44">IF(C66="Week",H66*52,IF(C66="2 Weeks",H66*26,IF(C66="4 Weeks",H66*13,IF(C66="Month",H66*12,IF(C66="Year",H66,0)))))</f>
        <v>0</v>
      </c>
    </row>
    <row r="67" spans="2:9" x14ac:dyDescent="0.35">
      <c r="B67" s="28" t="s">
        <v>82</v>
      </c>
      <c r="C67" s="12" t="s">
        <v>58</v>
      </c>
      <c r="D67" s="11"/>
      <c r="E67" s="19">
        <f t="shared" si="33"/>
        <v>0</v>
      </c>
      <c r="G67">
        <f t="shared" si="7"/>
        <v>0</v>
      </c>
      <c r="H67">
        <f t="shared" si="8"/>
        <v>0</v>
      </c>
      <c r="I67" s="1">
        <f t="shared" si="9"/>
        <v>0</v>
      </c>
    </row>
    <row r="68" spans="2:9" x14ac:dyDescent="0.35">
      <c r="B68" s="28" t="s">
        <v>83</v>
      </c>
      <c r="C68" s="12" t="s">
        <v>58</v>
      </c>
      <c r="D68" s="11"/>
      <c r="E68" s="19">
        <f t="shared" ref="E68:E70" si="45">ROUND(IF($E$5="Weekly",I68/52,IF($E$5="2 Weekly",I68/26,IF($E$5="4 Weekly",I68/13,IF($E$5="Monthly",I68/12,IF($E$5="Annual",I68,0))))),2)</f>
        <v>0</v>
      </c>
      <c r="G68">
        <f t="shared" ref="G68:G70" si="46">IF(ISBLANK(D68),0,D68)</f>
        <v>0</v>
      </c>
      <c r="H68">
        <f t="shared" ref="H68:H70" si="47">IF(ISNUMBER(G68),D68,0)</f>
        <v>0</v>
      </c>
      <c r="I68" s="1">
        <f t="shared" ref="I68:I70" si="48">IF(C68="Week",H68*52,IF(C68="2 Weeks",H68*26,IF(C68="4 Weeks",H68*13,IF(C68="Month",H68*12,IF(C68="Year",H68,0)))))</f>
        <v>0</v>
      </c>
    </row>
    <row r="69" spans="2:9" x14ac:dyDescent="0.35">
      <c r="B69" s="28" t="s">
        <v>84</v>
      </c>
      <c r="C69" s="12" t="s">
        <v>58</v>
      </c>
      <c r="D69" s="11"/>
      <c r="E69" s="19">
        <f t="shared" si="45"/>
        <v>0</v>
      </c>
      <c r="G69">
        <f t="shared" si="46"/>
        <v>0</v>
      </c>
      <c r="H69">
        <f t="shared" si="47"/>
        <v>0</v>
      </c>
      <c r="I69" s="1">
        <f t="shared" si="48"/>
        <v>0</v>
      </c>
    </row>
    <row r="70" spans="2:9" x14ac:dyDescent="0.35">
      <c r="B70" s="28" t="s">
        <v>85</v>
      </c>
      <c r="C70" s="12" t="s">
        <v>58</v>
      </c>
      <c r="D70" s="11"/>
      <c r="E70" s="19">
        <f t="shared" si="45"/>
        <v>0</v>
      </c>
      <c r="G70">
        <f t="shared" si="46"/>
        <v>0</v>
      </c>
      <c r="H70">
        <f t="shared" si="47"/>
        <v>0</v>
      </c>
      <c r="I70" s="1">
        <f t="shared" si="48"/>
        <v>0</v>
      </c>
    </row>
    <row r="71" spans="2:9" x14ac:dyDescent="0.35">
      <c r="B71" s="28" t="s">
        <v>86</v>
      </c>
      <c r="C71" s="12" t="s">
        <v>58</v>
      </c>
      <c r="D71" s="11"/>
      <c r="E71" s="19">
        <f t="shared" ref="E71" si="49">ROUND(IF($E$5="Weekly",I71/52,IF($E$5="2 Weekly",I71/26,IF($E$5="4 Weekly",I71/13,IF($E$5="Monthly",I71/12,IF($E$5="Annual",I71,0))))),2)</f>
        <v>0</v>
      </c>
      <c r="G71">
        <f t="shared" ref="G71" si="50">IF(ISBLANK(D71),0,D71)</f>
        <v>0</v>
      </c>
      <c r="H71">
        <f t="shared" ref="H71" si="51">IF(ISNUMBER(G71),D71,0)</f>
        <v>0</v>
      </c>
      <c r="I71" s="1">
        <f t="shared" ref="I71" si="52">IF(C71="Week",H71*52,IF(C71="2 Weeks",H71*26,IF(C71="4 Weeks",H71*13,IF(C71="Month",H71*12,IF(C71="Year",H71,0)))))</f>
        <v>0</v>
      </c>
    </row>
    <row r="72" spans="2:9" x14ac:dyDescent="0.35">
      <c r="B72" s="28" t="s">
        <v>94</v>
      </c>
      <c r="C72" s="12" t="s">
        <v>58</v>
      </c>
      <c r="D72" s="11"/>
      <c r="E72" s="19">
        <f t="shared" ref="E72" si="53">ROUND(IF($E$5="Weekly",I72/52,IF($E$5="2 Weekly",I72/26,IF($E$5="4 Weekly",I72/13,IF($E$5="Monthly",I72/12,IF($E$5="Annual",I72,0))))),2)</f>
        <v>0</v>
      </c>
      <c r="G72">
        <f t="shared" ref="G72" si="54">IF(ISBLANK(D72),0,D72)</f>
        <v>0</v>
      </c>
      <c r="H72">
        <f t="shared" ref="H72" si="55">IF(ISNUMBER(G72),D72,0)</f>
        <v>0</v>
      </c>
      <c r="I72" s="1">
        <f t="shared" ref="I72" si="56">IF(C72="Week",H72*52,IF(C72="2 Weeks",H72*26,IF(C72="4 Weeks",H72*13,IF(C72="Month",H72*12,IF(C72="Year",H72,0)))))</f>
        <v>0</v>
      </c>
    </row>
    <row r="73" spans="2:9" x14ac:dyDescent="0.35">
      <c r="B73" s="27" t="s">
        <v>20</v>
      </c>
      <c r="C73" s="3"/>
      <c r="D73" s="9"/>
      <c r="E73" s="3"/>
      <c r="G73">
        <f t="shared" si="7"/>
        <v>0</v>
      </c>
      <c r="H73">
        <f t="shared" si="8"/>
        <v>0</v>
      </c>
      <c r="I73" s="1">
        <f t="shared" si="9"/>
        <v>0</v>
      </c>
    </row>
    <row r="74" spans="2:9" x14ac:dyDescent="0.35">
      <c r="B74" s="28" t="s">
        <v>105</v>
      </c>
      <c r="C74" s="12" t="s">
        <v>58</v>
      </c>
      <c r="D74" s="11"/>
      <c r="E74" s="19">
        <f t="shared" ref="E74:E79" si="57">ROUND(IF($E$5="Weekly",I74/52,IF($E$5="2 Weekly",I74/26,IF($E$5="4 Weekly",I74/13,IF($E$5="Monthly",I74/12,IF($E$5="Annual",I74,0))))),2)</f>
        <v>0</v>
      </c>
      <c r="G74">
        <f t="shared" si="7"/>
        <v>0</v>
      </c>
      <c r="H74">
        <f t="shared" si="8"/>
        <v>0</v>
      </c>
      <c r="I74" s="1">
        <f t="shared" si="9"/>
        <v>0</v>
      </c>
    </row>
    <row r="75" spans="2:9" x14ac:dyDescent="0.35">
      <c r="B75" s="28" t="s">
        <v>90</v>
      </c>
      <c r="C75" s="12" t="s">
        <v>58</v>
      </c>
      <c r="D75" s="11"/>
      <c r="E75" s="19">
        <f t="shared" si="57"/>
        <v>0</v>
      </c>
      <c r="G75">
        <f t="shared" si="7"/>
        <v>0</v>
      </c>
      <c r="H75">
        <f t="shared" si="8"/>
        <v>0</v>
      </c>
      <c r="I75" s="1">
        <f t="shared" si="9"/>
        <v>0</v>
      </c>
    </row>
    <row r="76" spans="2:9" x14ac:dyDescent="0.35">
      <c r="B76" s="28" t="s">
        <v>22</v>
      </c>
      <c r="C76" s="12" t="s">
        <v>58</v>
      </c>
      <c r="D76" s="11"/>
      <c r="E76" s="19">
        <f t="shared" si="57"/>
        <v>0</v>
      </c>
      <c r="G76">
        <f t="shared" si="7"/>
        <v>0</v>
      </c>
      <c r="H76">
        <f t="shared" si="8"/>
        <v>0</v>
      </c>
      <c r="I76" s="1">
        <f t="shared" si="9"/>
        <v>0</v>
      </c>
    </row>
    <row r="77" spans="2:9" x14ac:dyDescent="0.35">
      <c r="B77" s="28" t="s">
        <v>21</v>
      </c>
      <c r="C77" s="12" t="s">
        <v>58</v>
      </c>
      <c r="D77" s="11"/>
      <c r="E77" s="19">
        <f t="shared" si="57"/>
        <v>0</v>
      </c>
      <c r="G77">
        <f t="shared" si="7"/>
        <v>0</v>
      </c>
      <c r="H77">
        <f t="shared" si="8"/>
        <v>0</v>
      </c>
      <c r="I77" s="1">
        <f t="shared" si="9"/>
        <v>0</v>
      </c>
    </row>
    <row r="78" spans="2:9" x14ac:dyDescent="0.35">
      <c r="B78" s="28" t="s">
        <v>23</v>
      </c>
      <c r="C78" s="12" t="s">
        <v>58</v>
      </c>
      <c r="D78" s="11"/>
      <c r="E78" s="19">
        <f t="shared" si="57"/>
        <v>0</v>
      </c>
      <c r="G78">
        <f t="shared" si="7"/>
        <v>0</v>
      </c>
      <c r="H78">
        <f t="shared" si="8"/>
        <v>0</v>
      </c>
      <c r="I78" s="1">
        <f t="shared" si="9"/>
        <v>0</v>
      </c>
    </row>
    <row r="79" spans="2:9" x14ac:dyDescent="0.35">
      <c r="B79" s="28" t="s">
        <v>25</v>
      </c>
      <c r="C79" s="12" t="s">
        <v>58</v>
      </c>
      <c r="D79" s="11"/>
      <c r="E79" s="19">
        <f t="shared" si="57"/>
        <v>0</v>
      </c>
      <c r="G79">
        <f t="shared" si="7"/>
        <v>0</v>
      </c>
      <c r="H79">
        <f t="shared" si="8"/>
        <v>0</v>
      </c>
      <c r="I79" s="1">
        <f t="shared" si="9"/>
        <v>0</v>
      </c>
    </row>
    <row r="80" spans="2:9" x14ac:dyDescent="0.35">
      <c r="B80" s="28" t="s">
        <v>89</v>
      </c>
      <c r="C80" s="12" t="s">
        <v>58</v>
      </c>
      <c r="D80" s="11"/>
      <c r="E80" s="19">
        <f t="shared" ref="E80" si="58">ROUND(IF($E$5="Weekly",I80/52,IF($E$5="2 Weekly",I80/26,IF($E$5="4 Weekly",I80/13,IF($E$5="Monthly",I80/12,IF($E$5="Annual",I80,0))))),2)</f>
        <v>0</v>
      </c>
      <c r="G80">
        <f t="shared" ref="G80" si="59">IF(ISBLANK(D80),0,D80)</f>
        <v>0</v>
      </c>
      <c r="H80">
        <f t="shared" ref="H80" si="60">IF(ISNUMBER(G80),D80,0)</f>
        <v>0</v>
      </c>
      <c r="I80" s="1">
        <f t="shared" ref="I80" si="61">IF(C80="Week",H80*52,IF(C80="2 Weeks",H80*26,IF(C80="4 Weeks",H80*13,IF(C80="Month",H80*12,IF(C80="Year",H80,0)))))</f>
        <v>0</v>
      </c>
    </row>
    <row r="81" spans="2:9" x14ac:dyDescent="0.35">
      <c r="B81" s="27" t="s">
        <v>24</v>
      </c>
      <c r="C81" s="3"/>
      <c r="D81" s="9"/>
      <c r="E81" s="3"/>
      <c r="G81">
        <f t="shared" si="7"/>
        <v>0</v>
      </c>
      <c r="H81">
        <f t="shared" si="8"/>
        <v>0</v>
      </c>
      <c r="I81" s="1">
        <f t="shared" si="9"/>
        <v>0</v>
      </c>
    </row>
    <row r="82" spans="2:9" x14ac:dyDescent="0.35">
      <c r="B82" s="28" t="s">
        <v>93</v>
      </c>
      <c r="C82" s="12" t="s">
        <v>58</v>
      </c>
      <c r="D82" s="11"/>
      <c r="E82" s="19">
        <f t="shared" ref="E82:E84" si="62">ROUND(IF($E$5="Weekly",I82/52,IF($E$5="2 Weekly",I82/26,IF($E$5="4 Weekly",I82/13,IF($E$5="Monthly",I82/12,IF($E$5="Annual",I82,0))))),2)</f>
        <v>0</v>
      </c>
      <c r="G82">
        <f t="shared" si="7"/>
        <v>0</v>
      </c>
      <c r="H82">
        <f t="shared" si="8"/>
        <v>0</v>
      </c>
      <c r="I82" s="1">
        <f t="shared" si="9"/>
        <v>0</v>
      </c>
    </row>
    <row r="83" spans="2:9" x14ac:dyDescent="0.35">
      <c r="B83" s="28" t="s">
        <v>7</v>
      </c>
      <c r="C83" s="12" t="s">
        <v>58</v>
      </c>
      <c r="D83" s="11"/>
      <c r="E83" s="19">
        <f t="shared" si="62"/>
        <v>0</v>
      </c>
      <c r="G83">
        <f t="shared" si="7"/>
        <v>0</v>
      </c>
      <c r="H83">
        <f t="shared" si="8"/>
        <v>0</v>
      </c>
      <c r="I83" s="1">
        <f t="shared" si="9"/>
        <v>0</v>
      </c>
    </row>
    <row r="84" spans="2:9" x14ac:dyDescent="0.35">
      <c r="B84" s="28" t="s">
        <v>62</v>
      </c>
      <c r="C84" s="12" t="s">
        <v>58</v>
      </c>
      <c r="D84" s="11"/>
      <c r="E84" s="19">
        <f t="shared" si="62"/>
        <v>0</v>
      </c>
      <c r="G84">
        <f t="shared" si="7"/>
        <v>0</v>
      </c>
      <c r="H84">
        <f t="shared" si="8"/>
        <v>0</v>
      </c>
      <c r="I84" s="1">
        <f t="shared" si="9"/>
        <v>0</v>
      </c>
    </row>
    <row r="85" spans="2:9" x14ac:dyDescent="0.35">
      <c r="B85" s="30" t="s">
        <v>91</v>
      </c>
      <c r="C85" s="3"/>
      <c r="D85" s="9"/>
      <c r="E85" s="3"/>
      <c r="G85">
        <f t="shared" si="7"/>
        <v>0</v>
      </c>
      <c r="H85">
        <f t="shared" si="8"/>
        <v>0</v>
      </c>
      <c r="I85" s="1">
        <f t="shared" si="9"/>
        <v>0</v>
      </c>
    </row>
    <row r="86" spans="2:9" x14ac:dyDescent="0.35">
      <c r="B86" s="35"/>
      <c r="C86" s="12" t="s">
        <v>58</v>
      </c>
      <c r="D86" s="11"/>
      <c r="E86" s="19">
        <f t="shared" ref="E86:E87" si="63">ROUND(IF($E$5="Weekly",I86/52,IF($E$5="2 Weekly",I86/26,IF($E$5="4 Weekly",I86/13,IF($E$5="Monthly",I86/12,IF($E$5="Annual",I86,0))))),2)</f>
        <v>0</v>
      </c>
      <c r="G86">
        <f t="shared" si="7"/>
        <v>0</v>
      </c>
      <c r="H86">
        <f t="shared" si="8"/>
        <v>0</v>
      </c>
      <c r="I86" s="1">
        <f t="shared" si="9"/>
        <v>0</v>
      </c>
    </row>
    <row r="87" spans="2:9" x14ac:dyDescent="0.35">
      <c r="B87" s="36"/>
      <c r="C87" s="12" t="s">
        <v>58</v>
      </c>
      <c r="D87" s="11"/>
      <c r="E87" s="19">
        <f t="shared" si="63"/>
        <v>0</v>
      </c>
      <c r="G87">
        <f t="shared" si="7"/>
        <v>0</v>
      </c>
      <c r="H87">
        <f t="shared" si="8"/>
        <v>0</v>
      </c>
      <c r="I87" s="1">
        <f t="shared" si="9"/>
        <v>0</v>
      </c>
    </row>
    <row r="88" spans="2:9" x14ac:dyDescent="0.35">
      <c r="B88" s="27" t="s">
        <v>41</v>
      </c>
      <c r="C88" s="3"/>
      <c r="D88" s="9"/>
      <c r="E88" s="3"/>
      <c r="G88">
        <f t="shared" si="7"/>
        <v>0</v>
      </c>
      <c r="H88">
        <f t="shared" si="8"/>
        <v>0</v>
      </c>
      <c r="I88" s="1">
        <f t="shared" si="9"/>
        <v>0</v>
      </c>
    </row>
    <row r="89" spans="2:9" x14ac:dyDescent="0.35">
      <c r="B89" s="28" t="s">
        <v>42</v>
      </c>
      <c r="C89" s="12" t="s">
        <v>58</v>
      </c>
      <c r="D89" s="11"/>
      <c r="E89" s="19">
        <f t="shared" ref="E89:E92" si="64">ROUND(IF($E$5="Weekly",I89/52,IF($E$5="2 Weekly",I89/26,IF($E$5="4 Weekly",I89/13,IF($E$5="Monthly",I89/12,IF($E$5="Annual",I89,0))))),2)</f>
        <v>0</v>
      </c>
      <c r="G89">
        <f t="shared" si="7"/>
        <v>0</v>
      </c>
      <c r="H89">
        <f t="shared" si="8"/>
        <v>0</v>
      </c>
      <c r="I89" s="1">
        <f t="shared" si="9"/>
        <v>0</v>
      </c>
    </row>
    <row r="90" spans="2:9" x14ac:dyDescent="0.35">
      <c r="B90" s="28" t="s">
        <v>106</v>
      </c>
      <c r="C90" s="12" t="s">
        <v>58</v>
      </c>
      <c r="D90" s="11"/>
      <c r="E90" s="19">
        <f t="shared" si="64"/>
        <v>0</v>
      </c>
      <c r="G90">
        <f t="shared" si="7"/>
        <v>0</v>
      </c>
      <c r="H90">
        <f t="shared" si="8"/>
        <v>0</v>
      </c>
      <c r="I90" s="1">
        <f t="shared" si="9"/>
        <v>0</v>
      </c>
    </row>
    <row r="91" spans="2:9" x14ac:dyDescent="0.35">
      <c r="B91" s="28" t="s">
        <v>43</v>
      </c>
      <c r="C91" s="12" t="s">
        <v>58</v>
      </c>
      <c r="D91" s="11"/>
      <c r="E91" s="19">
        <f>ROUND(IF($E$5="Weekly",I91/52,IF($E$5="2 Weekly",I91/26,IF($E$5="4 Weekly",I91/13,IF($E$5="Monthly",I91/12,IF($E$5="Annual",I91,0))))),2)</f>
        <v>0</v>
      </c>
      <c r="G91">
        <f>IF(ISBLANK(D91),0,D91)</f>
        <v>0</v>
      </c>
      <c r="H91">
        <f>IF(ISNUMBER(G91),D91,0)</f>
        <v>0</v>
      </c>
      <c r="I91" s="1">
        <f>IF(C91="Week",H91*52,IF(C91="2 Weeks",H91*26,IF(C91="4 Weeks",H91*13,IF(C91="Month",H91*12,IF(C91="Year",H91,0)))))</f>
        <v>0</v>
      </c>
    </row>
    <row r="92" spans="2:9" x14ac:dyDescent="0.35">
      <c r="B92" s="28" t="s">
        <v>46</v>
      </c>
      <c r="C92" s="12" t="s">
        <v>58</v>
      </c>
      <c r="D92" s="11"/>
      <c r="E92" s="19">
        <f t="shared" si="64"/>
        <v>0</v>
      </c>
      <c r="G92">
        <f t="shared" si="7"/>
        <v>0</v>
      </c>
      <c r="H92">
        <f t="shared" si="8"/>
        <v>0</v>
      </c>
      <c r="I92" s="1">
        <f t="shared" si="9"/>
        <v>0</v>
      </c>
    </row>
    <row r="93" spans="2:9" x14ac:dyDescent="0.35">
      <c r="B93" s="28" t="s">
        <v>96</v>
      </c>
      <c r="C93" s="12" t="s">
        <v>58</v>
      </c>
      <c r="D93" s="11"/>
      <c r="E93" s="19">
        <f t="shared" ref="E93" si="65">ROUND(IF($E$5="Weekly",I93/52,IF($E$5="2 Weekly",I93/26,IF($E$5="4 Weekly",I93/13,IF($E$5="Monthly",I93/12,IF($E$5="Annual",I93,0))))),2)</f>
        <v>0</v>
      </c>
      <c r="G93">
        <f t="shared" ref="G93" si="66">IF(ISBLANK(D93),0,D93)</f>
        <v>0</v>
      </c>
      <c r="H93">
        <f t="shared" ref="H93" si="67">IF(ISNUMBER(G93),D93,0)</f>
        <v>0</v>
      </c>
      <c r="I93" s="1">
        <f t="shared" ref="I93" si="68">IF(C93="Week",H93*52,IF(C93="2 Weeks",H93*26,IF(C93="4 Weeks",H93*13,IF(C93="Month",H93*12,IF(C93="Year",H93,0)))))</f>
        <v>0</v>
      </c>
    </row>
    <row r="94" spans="2:9" x14ac:dyDescent="0.35">
      <c r="B94" s="27" t="s">
        <v>27</v>
      </c>
      <c r="C94" s="3"/>
      <c r="D94" s="9"/>
      <c r="E94" s="3"/>
      <c r="G94">
        <f t="shared" si="7"/>
        <v>0</v>
      </c>
      <c r="H94">
        <f t="shared" si="8"/>
        <v>0</v>
      </c>
      <c r="I94" s="1">
        <f t="shared" si="9"/>
        <v>0</v>
      </c>
    </row>
    <row r="95" spans="2:9" x14ac:dyDescent="0.35">
      <c r="B95" s="28" t="s">
        <v>107</v>
      </c>
      <c r="C95" s="12" t="s">
        <v>58</v>
      </c>
      <c r="D95" s="11"/>
      <c r="E95" s="19">
        <f t="shared" ref="E95" si="69">ROUND(IF($E$5="Weekly",I95/52,IF($E$5="2 Weekly",I95/26,IF($E$5="4 Weekly",I95/13,IF($E$5="Monthly",I95/12,IF($E$5="Annual",I95,0))))),2)</f>
        <v>0</v>
      </c>
      <c r="G95">
        <f t="shared" ref="G95" si="70">IF(ISBLANK(D95),0,D95)</f>
        <v>0</v>
      </c>
      <c r="H95">
        <f t="shared" ref="H95" si="71">IF(ISNUMBER(G95),D95,0)</f>
        <v>0</v>
      </c>
      <c r="I95" s="1">
        <f t="shared" ref="I95" si="72">IF(C95="Week",H95*52,IF(C95="2 Weeks",H95*26,IF(C95="4 Weeks",H95*13,IF(C95="Month",H95*12,IF(C95="Year",H95,0)))))</f>
        <v>0</v>
      </c>
    </row>
    <row r="96" spans="2:9" x14ac:dyDescent="0.35">
      <c r="B96" s="28" t="s">
        <v>92</v>
      </c>
      <c r="C96" s="12" t="s">
        <v>58</v>
      </c>
      <c r="D96" s="11"/>
      <c r="E96" s="19">
        <f t="shared" ref="E96" si="73">ROUND(IF($E$5="Weekly",I96/52,IF($E$5="2 Weekly",I96/26,IF($E$5="4 Weekly",I96/13,IF($E$5="Monthly",I96/12,IF($E$5="Annual",I96,0))))),2)</f>
        <v>0</v>
      </c>
      <c r="G96">
        <f t="shared" ref="G96" si="74">IF(ISBLANK(D96),0,D96)</f>
        <v>0</v>
      </c>
      <c r="H96">
        <f t="shared" ref="H96" si="75">IF(ISNUMBER(G96),D96,0)</f>
        <v>0</v>
      </c>
      <c r="I96" s="1">
        <f t="shared" ref="I96" si="76">IF(C96="Week",H96*52,IF(C96="2 Weeks",H96*26,IF(C96="4 Weeks",H96*13,IF(C96="Month",H96*12,IF(C96="Year",H96,0)))))</f>
        <v>0</v>
      </c>
    </row>
    <row r="97" spans="2:9" x14ac:dyDescent="0.35">
      <c r="B97" s="28" t="s">
        <v>95</v>
      </c>
      <c r="C97" s="12" t="s">
        <v>58</v>
      </c>
      <c r="D97" s="11"/>
      <c r="E97" s="19">
        <f t="shared" ref="E97:E98" si="77">ROUND(IF($E$5="Weekly",I97/52,IF($E$5="2 Weekly",I97/26,IF($E$5="4 Weekly",I97/13,IF($E$5="Monthly",I97/12,IF($E$5="Annual",I97,0))))),2)</f>
        <v>0</v>
      </c>
      <c r="G97">
        <f t="shared" ref="G97:G103" si="78">IF(ISBLANK(D97),0,D97)</f>
        <v>0</v>
      </c>
      <c r="H97">
        <f t="shared" ref="H97:H103" si="79">IF(ISNUMBER(G97),D97,0)</f>
        <v>0</v>
      </c>
      <c r="I97" s="1">
        <f t="shared" ref="I97:I103" si="80">IF(C97="Week",H97*52,IF(C97="2 Weeks",H97*26,IF(C97="4 Weeks",H97*13,IF(C97="Month",H97*12,IF(C97="Year",H97,0)))))</f>
        <v>0</v>
      </c>
    </row>
    <row r="98" spans="2:9" x14ac:dyDescent="0.35">
      <c r="B98" s="28" t="s">
        <v>47</v>
      </c>
      <c r="C98" s="12" t="s">
        <v>58</v>
      </c>
      <c r="D98" s="11"/>
      <c r="E98" s="19">
        <f t="shared" si="77"/>
        <v>0</v>
      </c>
      <c r="G98">
        <f t="shared" si="78"/>
        <v>0</v>
      </c>
      <c r="H98">
        <f t="shared" si="79"/>
        <v>0</v>
      </c>
      <c r="I98" s="1">
        <f t="shared" si="80"/>
        <v>0</v>
      </c>
    </row>
    <row r="99" spans="2:9" x14ac:dyDescent="0.35">
      <c r="B99" s="28" t="s">
        <v>48</v>
      </c>
      <c r="C99" s="12" t="s">
        <v>58</v>
      </c>
      <c r="D99" s="11"/>
      <c r="E99" s="19">
        <f>ROUND(IF($E$5="Weekly",I99/52,IF($E$5="2 Weekly",I99/26,IF($E$5="4 Weekly",I99/13,IF($E$5="Monthly",I99/12,IF($E$5="Annual",I99,0))))),2)</f>
        <v>0</v>
      </c>
      <c r="G99">
        <f>IF(ISBLANK(D99),0,D99)</f>
        <v>0</v>
      </c>
      <c r="H99">
        <f>IF(ISNUMBER(G99),D99,0)</f>
        <v>0</v>
      </c>
      <c r="I99" s="1">
        <f>IF(C99="Week",H99*52,IF(C99="2 Weeks",H99*26,IF(C99="4 Weeks",H99*13,IF(C99="Month",H99*12,IF(C99="Year",H99,0)))))</f>
        <v>0</v>
      </c>
    </row>
    <row r="100" spans="2:9" x14ac:dyDescent="0.35">
      <c r="B100" s="30" t="s">
        <v>28</v>
      </c>
      <c r="C100" s="3"/>
      <c r="D100" s="9"/>
      <c r="E100" s="3"/>
      <c r="G100">
        <f t="shared" si="78"/>
        <v>0</v>
      </c>
      <c r="H100">
        <f t="shared" si="79"/>
        <v>0</v>
      </c>
      <c r="I100" s="1">
        <f t="shared" si="80"/>
        <v>0</v>
      </c>
    </row>
    <row r="101" spans="2:9" x14ac:dyDescent="0.35">
      <c r="B101" s="35"/>
      <c r="C101" s="12" t="s">
        <v>58</v>
      </c>
      <c r="D101" s="11"/>
      <c r="E101" s="19">
        <f t="shared" ref="E101:E103" si="81">ROUND(IF($E$5="Weekly",I101/52,IF($E$5="2 Weekly",I101/26,IF($E$5="4 Weekly",I101/13,IF($E$5="Monthly",I101/12,IF($E$5="Annual",I101,0))))),2)</f>
        <v>0</v>
      </c>
      <c r="G101">
        <f t="shared" si="78"/>
        <v>0</v>
      </c>
      <c r="H101">
        <f t="shared" si="79"/>
        <v>0</v>
      </c>
      <c r="I101" s="1">
        <f t="shared" si="80"/>
        <v>0</v>
      </c>
    </row>
    <row r="102" spans="2:9" x14ac:dyDescent="0.35">
      <c r="B102" s="35"/>
      <c r="C102" s="12" t="s">
        <v>58</v>
      </c>
      <c r="D102" s="11"/>
      <c r="E102" s="19">
        <f t="shared" si="81"/>
        <v>0</v>
      </c>
      <c r="G102">
        <f t="shared" si="78"/>
        <v>0</v>
      </c>
      <c r="H102">
        <f t="shared" si="79"/>
        <v>0</v>
      </c>
      <c r="I102" s="1">
        <f t="shared" si="80"/>
        <v>0</v>
      </c>
    </row>
    <row r="103" spans="2:9" x14ac:dyDescent="0.35">
      <c r="B103" s="35"/>
      <c r="C103" s="12" t="s">
        <v>58</v>
      </c>
      <c r="D103" s="11"/>
      <c r="E103" s="19">
        <f t="shared" si="81"/>
        <v>0</v>
      </c>
      <c r="G103">
        <f t="shared" si="78"/>
        <v>0</v>
      </c>
      <c r="H103">
        <f t="shared" si="79"/>
        <v>0</v>
      </c>
      <c r="I103" s="1">
        <f t="shared" si="80"/>
        <v>0</v>
      </c>
    </row>
    <row r="104" spans="2:9" x14ac:dyDescent="0.35">
      <c r="B104" s="23" t="str">
        <f>"Total " &amp; $E$5 &amp; " equivalent expenditure"</f>
        <v>Total Monthly equivalent expenditure</v>
      </c>
      <c r="C104" s="21"/>
      <c r="D104" s="22"/>
      <c r="E104" s="20">
        <f>SUM(E44:E103)</f>
        <v>0</v>
      </c>
    </row>
    <row r="106" spans="2:9" x14ac:dyDescent="0.35">
      <c r="B106" s="6" t="str">
        <f>$E$5 &amp; IF(E106&gt;=0," excess income over expenditure"," excess expenditure over income")</f>
        <v>Monthly excess income over expenditure</v>
      </c>
      <c r="E106" s="20">
        <f>E41-E104</f>
        <v>0</v>
      </c>
    </row>
    <row r="199" spans="2:4" x14ac:dyDescent="0.35">
      <c r="B199" t="s">
        <v>33</v>
      </c>
      <c r="D199" s="8" t="e">
        <f>SUM(#REF!)</f>
        <v>#REF!</v>
      </c>
    </row>
    <row r="201" spans="2:4" x14ac:dyDescent="0.35">
      <c r="B201" t="s">
        <v>34</v>
      </c>
      <c r="D201" s="8" t="e">
        <f>SUM(#REF!)</f>
        <v>#REF!</v>
      </c>
    </row>
    <row r="202" spans="2:4" x14ac:dyDescent="0.35">
      <c r="B202" s="4" t="s">
        <v>35</v>
      </c>
    </row>
    <row r="204" spans="2:4" x14ac:dyDescent="0.35">
      <c r="B204" t="s">
        <v>36</v>
      </c>
      <c r="D204" s="8" t="e">
        <f>D199-D201</f>
        <v>#REF!</v>
      </c>
    </row>
  </sheetData>
  <sheetProtection sheet="1" objects="1" scenarios="1"/>
  <conditionalFormatting sqref="B106">
    <cfRule type="expression" dxfId="0" priority="1">
      <formula>E106&lt;0</formula>
    </cfRule>
  </conditionalFormatting>
  <dataValidations count="3">
    <dataValidation type="list" allowBlank="1" showInputMessage="1" showErrorMessage="1" sqref="C41 C104" xr:uid="{00000000-0002-0000-0000-000000000000}">
      <formula1>$M$4:$M$6</formula1>
    </dataValidation>
    <dataValidation type="list" showInputMessage="1" showErrorMessage="1" error="You must select a value from the drop down list" promptTitle="Show equivalent frequency amount" sqref="E5:H5" xr:uid="{00000000-0002-0000-0000-000001000000}">
      <formula1>Frequency</formula1>
    </dataValidation>
    <dataValidation type="list" allowBlank="1" showInputMessage="1" showErrorMessage="1" sqref="C11:C12 C38:C40 C89:C93 C74:C80 C45:C54 C82:C84 C28:C31 C14:C26 C33:C36 C67:C72 C101:C103 C95:C99 C56:C65 C8 C86:C87" xr:uid="{00000000-0002-0000-0000-000002000000}">
      <formula1>SelectFrequency</formula1>
    </dataValidation>
  </dataValidations>
  <pageMargins left="0.70866141732283472" right="0.70866141732283472" top="3.937007874015748E-2" bottom="0" header="0" footer="0"/>
  <pageSetup paperSize="9" scale="95" fitToHeight="0" orientation="portrait" r:id="rId1"/>
  <rowBreaks count="1" manualBreakCount="1">
    <brk id="54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Financial Assessment</vt:lpstr>
      <vt:lpstr>Frequency</vt:lpstr>
      <vt:lpstr>'Financial Assessment'!Print_Area</vt:lpstr>
      <vt:lpstr>'Financial Assessment'!Print_Titles</vt:lpstr>
      <vt:lpstr>SelectFrequency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Alan Thomas</cp:lastModifiedBy>
  <cp:lastPrinted>2024-07-18T10:34:02Z</cp:lastPrinted>
  <dcterms:created xsi:type="dcterms:W3CDTF">2013-07-24T18:48:39Z</dcterms:created>
  <dcterms:modified xsi:type="dcterms:W3CDTF">2024-07-31T14:31:21Z</dcterms:modified>
</cp:coreProperties>
</file>